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240" windowHeight="8220" activeTab="1"/>
  </bookViews>
  <sheets>
    <sheet name="Koptāme" sheetId="1" r:id="rId1"/>
    <sheet name="1-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brm2">'[7]Taul4'!$E$3</definedName>
    <definedName name="_brm2">'[7]Taul4'!$E$3</definedName>
    <definedName name="aa" localSheetId="1">#REF!</definedName>
    <definedName name="aa" localSheetId="0">#REF!</definedName>
    <definedName name="aa">#REF!</definedName>
    <definedName name="AKZ_Angebot">#REF!</definedName>
    <definedName name="AKZ_Auftrag">#REF!</definedName>
    <definedName name="Ang._Datum">#REF!</definedName>
    <definedName name="aste" localSheetId="1">#REF!</definedName>
    <definedName name="aste" localSheetId="0">#REF!</definedName>
    <definedName name="aste">#REF!</definedName>
    <definedName name="Auftr._Datum">#REF!</definedName>
    <definedName name="Bearbeiter">#REF!</definedName>
    <definedName name="bruttonelio">'[7]Taul4'!$E$3</definedName>
    <definedName name="Cent_Stacija">#REF!</definedName>
    <definedName name="code">#REF!</definedName>
    <definedName name="CRITERIA" localSheetId="1">'1-1'!#REF!</definedName>
    <definedName name="da">'[10]Tāme Nr.11'!#REF!</definedName>
    <definedName name="eur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fasade" localSheetId="1">#REF!</definedName>
    <definedName name="fasade" localSheetId="0">#REF!</definedName>
    <definedName name="fasade">#REF!</definedName>
    <definedName name="faste" localSheetId="1">#REF!</definedName>
    <definedName name="faste" localSheetId="0">#REF!</definedName>
    <definedName name="faste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Izmers" localSheetId="1">OFFSET(INDIRECT("["&amp;'[6]Sheet1'!$N$1&amp;"]"&amp;'1-1'!Lapa&amp;"!"&amp;"$g$1"),MATCH('[6]Sheet1'!$C1,INDIRECT("["&amp;'[6]Sheet1'!$N$1&amp;"]"&amp;'1-1'!Lapa&amp;"!"&amp;"$e:$e"),0)-1,0,COUNTIF(INDIRECT("["&amp;'[6]Sheet1'!$N$1&amp;"]"&amp;'1-1'!Lapa&amp;"!"&amp;"$E:$E"),'[6]Sheet1'!$C1),1)</definedName>
    <definedName name="Izmers" localSheetId="0">OFFSET(INDIRECT("["&amp;'[3]Sheet1'!$N$1&amp;"]"&amp;'Koptāme'!Lapa&amp;"!"&amp;"$g$1"),MATCH('[3]Sheet1'!$C1,INDIRECT("["&amp;'[3]Sheet1'!$N$1&amp;"]"&amp;'Koptāme'!Lapa&amp;"!"&amp;"$e:$e"),0)-1,0,COUNTIF(INDIRECT("["&amp;'[3]Sheet1'!$N$1&amp;"]"&amp;'Koptāme'!Lapa&amp;"!"&amp;"$E:$E"),'[3]Sheet1'!$C1),1)</definedName>
    <definedName name="Izmer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jumts" localSheetId="1">#REF!</definedName>
    <definedName name="jumts" localSheetId="0">#REF!</definedName>
    <definedName name="jumts">#REF!</definedName>
    <definedName name="k">#REF!</definedName>
    <definedName name="kate">#REF!</definedName>
    <definedName name="Kods" localSheetId="1">OFFSET(INDIRECT("["&amp;'[6]Sheet1'!$N$1&amp;"]"&amp;'1-1'!Lapa&amp;"!"&amp;"$a$2"),0,0,COUNTA(INDIRECT("["&amp;'[6]Sheet1'!$N$1&amp;"]"&amp;'1-1'!Lapa&amp;"!"&amp;"$a:$a")),1)</definedName>
    <definedName name="Kods" localSheetId="0">OFFSET(INDIRECT("["&amp;'[3]Sheet1'!$N$1&amp;"]"&amp;'Koptāme'!Lapa&amp;"!"&amp;"$a$2"),0,0,COUNTA(INDIRECT("["&amp;'[3]Sheet1'!$N$1&amp;"]"&amp;'Koptāme'!Lapa&amp;"!"&amp;"$a:$a")),1)</definedName>
    <definedName name="Kods">OFFSET(INDIRECT("["&amp;'[3]Sheet1'!$N$1&amp;"]"&amp;Lapa&amp;"!"&amp;"$a$2"),0,0,COUNTA(INDIRECT("["&amp;'[3]Sheet1'!$N$1&amp;"]"&amp;Lapa&amp;"!"&amp;"$a:$a")),1)</definedName>
    <definedName name="koef_d_tel">'[11]VS'!#REF!</definedName>
    <definedName name="KOEF_d_telSANDRA">'[12]VS'!#REF!</definedName>
    <definedName name="koef_d_tv">#REF!</definedName>
    <definedName name="koef_Darbs">#REF!</definedName>
    <definedName name="koef_m_tel">'[11]VS'!#REF!</definedName>
    <definedName name="koef_m_tv">#REF!</definedName>
    <definedName name="Koeficients">#REF!</definedName>
    <definedName name="Lapa" localSheetId="1">SUBSTITUTE(INDEX('1-1'!Nosaukums,MATCH('[6]Sheet1'!#REF!,'1-1'!Nosaukums_sais,0))," ","_")</definedName>
    <definedName name="Lapa" localSheetId="0">SUBSTITUTE(INDEX([0]!Nosaukums,MATCH('[3]Sheet1'!#REF!,[0]!Nosaukums_sais,0))," ","_")</definedName>
    <definedName name="Lapa">SUBSTITUTE(INDEX(Nosaukums,MATCH('[3]Sheet1'!#REF!,Nosaukums_sais,0))," ","_")</definedName>
    <definedName name="meh">'[10]Tāme Nr.11'!#REF!</definedName>
    <definedName name="Nosaukums" localSheetId="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 localSheetId="1">{"pn";"VE";"M";"I";"El";"SA";"UV";"TV";"JI";"PA";"TS";"LU";"PI";"LI";"VA";"GV";"G";"DI";"RE";"AR"}</definedName>
    <definedName name="Nosaukums_sais">{"pn";"VE";"M";"I";"El";"SA";"UV";"TV";"JI";"PA";"TS";"LU";"PI";"LI";"VA";"GV";"G";"DI";"RE";"AR"}</definedName>
    <definedName name="Nr.">#REF!</definedName>
    <definedName name="_xlnm.Print_Area" localSheetId="1">'1-1'!$A$1:$Q$96</definedName>
    <definedName name="_xlnm.Print_Area" localSheetId="0">'Koptāme'!$B$1:$I$28</definedName>
    <definedName name="_xlnm.Print_Area">#N/A</definedName>
    <definedName name="PRINT_AREA_MI">#N/A</definedName>
    <definedName name="_xlnm.Print_Titles" localSheetId="1">'1-1'!$15:$15</definedName>
    <definedName name="Projektname">#REF!</definedName>
    <definedName name="Q" localSheetId="0">#REF!</definedName>
    <definedName name="Q">#REF!</definedName>
    <definedName name="rd" localSheetId="1">#REF!</definedName>
    <definedName name="rd" localSheetId="0">#REF!</definedName>
    <definedName name="rd">#REF!</definedName>
    <definedName name="rds" localSheetId="1">OFFSET(INDIRECT("["&amp;'[6]Sheet1'!$N$1&amp;"]"&amp;Lapa&amp;"!"&amp;"$g$1"),MATCH('[6]Sheet1'!$C1,INDIRECT("["&amp;'[6]Sheet1'!$N$1&amp;"]"&amp;Lapa&amp;"!"&amp;"$e:$e"),0)-1,0,COUNTIF(INDIRECT("["&amp;'[6]Sheet1'!$N$1&amp;"]"&amp;Lapa&amp;"!"&amp;"$E:$E"),'[6]Sheet1'!$C1),1)</definedName>
    <definedName name="rds" localSheetId="0">OFFSET(INDIRECT("["&amp;'[3]Sheet1'!$N$1&amp;"]"&amp;'Koptāme'!Lapa&amp;"!"&amp;"$g$1"),MATCH('[3]Sheet1'!$C1,INDIRECT("["&amp;'[3]Sheet1'!$N$1&amp;"]"&amp;'Koptāme'!Lapa&amp;"!"&amp;"$e:$e"),0)-1,0,COUNTIF(INDIRECT("["&amp;'[3]Sheet1'!$N$1&amp;"]"&amp;'Koptāme'!Lapa&amp;"!"&amp;"$E:$E"),'[3]Sheet1'!$C1),1)</definedName>
    <definedName name="rd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isk">#REF!</definedName>
    <definedName name="sum">#REF!</definedName>
    <definedName name="Tabula">#REF!</definedName>
    <definedName name="Titul">#REF!</definedName>
    <definedName name="VS_VAS" localSheetId="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Währungsfaktor">#REF!</definedName>
    <definedName name="Z_5FA14416_7F34_476E_8A26_F5E39C9F265E_.wvu.Cols" localSheetId="1" hidden="1">'1-1'!#REF!,'1-1'!#REF!,'1-1'!#REF!,'1-1'!#REF!,'1-1'!#REF!,'1-1'!#REF!</definedName>
    <definedName name="Z_5FA14416_7F34_476E_8A26_F5E39C9F265E_.wvu.PrintArea" localSheetId="1" hidden="1">'1-1'!$A$1:$Q$77</definedName>
    <definedName name="Z_83795769_38C4_11D4_84F6_00002145AA87_.wvu.PrintArea">#REF!</definedName>
    <definedName name="Z_83795769_38C4_11D4_84F6_00002145AA87_.wvu.Rows">#REF!</definedName>
  </definedNames>
  <calcPr fullCalcOnLoad="1"/>
</workbook>
</file>

<file path=xl/sharedStrings.xml><?xml version="1.0" encoding="utf-8"?>
<sst xmlns="http://schemas.openxmlformats.org/spreadsheetml/2006/main" count="188" uniqueCount="124">
  <si>
    <t>Objekts:</t>
  </si>
  <si>
    <t>Objekta adrese:</t>
  </si>
  <si>
    <t>Būvobjekta tāmju kopsavilkums</t>
  </si>
  <si>
    <t>Par kopējo summu ar PVN, Ls:</t>
  </si>
  <si>
    <t>Kopēja darbietilpība, c/st.:</t>
  </si>
  <si>
    <t>Nr.p.k.</t>
  </si>
  <si>
    <t>Kods, tāmes Nr.</t>
  </si>
  <si>
    <t>Darba veids vai konstruktīvā elementa nosaukums</t>
  </si>
  <si>
    <t>Tāmes tiešās izmaksas        (Ls)</t>
  </si>
  <si>
    <t>tai skaitā</t>
  </si>
  <si>
    <t>Darbietilpība                 (c/h)</t>
  </si>
  <si>
    <t>Darba alga                 (Ls)</t>
  </si>
  <si>
    <t>Materiāli                       (Ls)</t>
  </si>
  <si>
    <t>Mehānismi             (Ls)</t>
  </si>
  <si>
    <t> Kopā bez pieskaitāmajām izmaksā:</t>
  </si>
  <si>
    <t>Darba devēja sociālais nodoklis - ( 24.09) %:</t>
  </si>
  <si>
    <t>Kopā pieskaitāmās izmaksas:</t>
  </si>
  <si>
    <t>Kopā bez PVN:</t>
  </si>
  <si>
    <t>Kopējā līgumcena ar PVN:</t>
  </si>
  <si>
    <t>Tāmes izmaksas Ls</t>
  </si>
  <si>
    <t>Mērv.</t>
  </si>
  <si>
    <t>Apjoms</t>
  </si>
  <si>
    <t>Laika norma (c/h)</t>
  </si>
  <si>
    <t>Stundas likme (Ls/h)</t>
  </si>
  <si>
    <t>Vienības izmaksas (Ls)</t>
  </si>
  <si>
    <t>Kopējās izmaksas (Ls)</t>
  </si>
  <si>
    <t>Kods</t>
  </si>
  <si>
    <t>Darba alga (Ls)</t>
  </si>
  <si>
    <t>Materiāli (Ls)</t>
  </si>
  <si>
    <t>Mehān. (Ls)</t>
  </si>
  <si>
    <t>kopā. (Ls)</t>
  </si>
  <si>
    <t>Darbiet. (c/h)</t>
  </si>
  <si>
    <t>Summa (Ls)</t>
  </si>
  <si>
    <t>kompl.</t>
  </si>
  <si>
    <t>Pagaidu elektropieslēguma ar sadales skapi ierīkošana:</t>
  </si>
  <si>
    <t>Pagaidu ūdensapgādes pieslēguma ierīkošana:</t>
  </si>
  <si>
    <t>Ugunsdzēsības stenda izgatavošana, uzstādīšana un noņemšana:</t>
  </si>
  <si>
    <t>Būvtāfeles izgatavošana, uzstādīšana un noņemšana:</t>
  </si>
  <si>
    <t>Teritorijas sakārtošana pēc darbu veikšanas būvdarbu zonā ap ēku:</t>
  </si>
  <si>
    <r>
      <t>m</t>
    </r>
    <r>
      <rPr>
        <vertAlign val="superscript"/>
        <sz val="7"/>
        <rFont val="Tahoma"/>
        <family val="2"/>
      </rPr>
      <t>2</t>
    </r>
  </si>
  <si>
    <t>Būvgružu savākšanas konteineros un utilizācija:</t>
  </si>
  <si>
    <r>
      <t>m</t>
    </r>
    <r>
      <rPr>
        <vertAlign val="superscript"/>
        <sz val="7"/>
        <rFont val="Tahoma"/>
        <family val="2"/>
      </rPr>
      <t>3</t>
    </r>
  </si>
  <si>
    <t>Kopā:</t>
  </si>
  <si>
    <t>Kopā :</t>
  </si>
  <si>
    <t>Kopā ar PVN:</t>
  </si>
  <si>
    <t>Tāmi sastādīja sertificēts būvinženieris:</t>
  </si>
  <si>
    <t>______________________________________________</t>
  </si>
  <si>
    <t>(paraksts)</t>
  </si>
  <si>
    <t>_______________________________________________</t>
  </si>
  <si>
    <t>(vārds, uzvārds)</t>
  </si>
  <si>
    <t>Sertifikāta Nr.:</t>
  </si>
  <si>
    <t>________________________</t>
  </si>
  <si>
    <t xml:space="preserve">            Izdevumu nosaukums</t>
  </si>
  <si>
    <t>m</t>
  </si>
  <si>
    <t>kg</t>
  </si>
  <si>
    <t>gab</t>
  </si>
  <si>
    <t>Jumta siltināšan ar minerālvates izolāciju divās kārtās:</t>
  </si>
  <si>
    <t>- siltumizolācijas virsslānis ISOVER OL-TOP 30mm</t>
  </si>
  <si>
    <r>
      <t>-jumta seguma virsklājs Icopal Zdunbit WF 7.5 m</t>
    </r>
    <r>
      <rPr>
        <vertAlign val="superscript"/>
        <sz val="7"/>
        <rFont val="Tahoma"/>
        <family val="2"/>
      </rPr>
      <t>2</t>
    </r>
  </si>
  <si>
    <r>
      <t>-jumta seguma apakšklājs Icopal Baltbit PF 10 m</t>
    </r>
    <r>
      <rPr>
        <vertAlign val="superscript"/>
        <sz val="7"/>
        <rFont val="Tahoma"/>
        <family val="2"/>
      </rPr>
      <t>2</t>
    </r>
  </si>
  <si>
    <t>-jumta deflektori  ALIPAI -110</t>
  </si>
  <si>
    <t>Ventilācijas izvadu siltināšana ar izolāciju līmējot:</t>
  </si>
  <si>
    <t>Pievienotās vērtības nodoklis -21%:</t>
  </si>
  <si>
    <t>-papildelementi (savienojumu veidgabali, hermētiķis, noslēgi)</t>
  </si>
  <si>
    <t>-kanalizācijas izvads d-110mm h-1.00m</t>
  </si>
  <si>
    <t xml:space="preserve">Kanalizācijas izvadu montāža un siltināšana pārseguma līmenī:  </t>
  </si>
  <si>
    <t>Autoceltņa noma materiālu pacelšanai uz jumta:</t>
  </si>
  <si>
    <t>h</t>
  </si>
  <si>
    <t>Jumta siltināšana un seguma ieklāšana</t>
  </si>
  <si>
    <t>Ventilācijas izvadu jumtiņu izgatavošana un uzstādīšana:</t>
  </si>
  <si>
    <t>-pildelementi (siets, stiprinājumi)</t>
  </si>
  <si>
    <t>-skārda jumtiņš (noņemams)</t>
  </si>
  <si>
    <t>Jumta parapeta apdares demontāža:</t>
  </si>
  <si>
    <t>Olaines 1. vidusskolas ēkas jumta siltināšana un lietus noteku nomaiņa</t>
  </si>
  <si>
    <t>Zeiferta iela 4, Olaine, Olaines nov., LV-2114</t>
  </si>
  <si>
    <t>LOKĀLĀ TĀME Nr.1-1</t>
  </si>
  <si>
    <t>Būvlaukuma sagatavošana</t>
  </si>
  <si>
    <t>Būvdarbu laikā būvlaukuma norobežošana:</t>
  </si>
  <si>
    <t>mēn.</t>
  </si>
  <si>
    <t>Inventāra vagoniņa atvešana, pieslēgšana, nomas izmaksas ( 1gab.) un aizvešana:</t>
  </si>
  <si>
    <t>Strādnieku vagoniņa atvešana, pieslēgšana, nomas izmaksas  (1gb ) un aizvešana:</t>
  </si>
  <si>
    <t>WC atvešana, pieslēgšana, nomas izmaksas (1gb.) un aizvešana:</t>
  </si>
  <si>
    <t>Ventilācijas izvadu apdares demontāža:</t>
  </si>
  <si>
    <t>Ventilācijas izvadu piemūrēšana:</t>
  </si>
  <si>
    <t>-silikāta ķieģeli</t>
  </si>
  <si>
    <t>-mūrjava</t>
  </si>
  <si>
    <t>Vājstrāvas kabeļu nostiprināšana pie troses:</t>
  </si>
  <si>
    <t>Inspekcijas kāpņu remonts:</t>
  </si>
  <si>
    <t>Jumta pārkares pagarināšana un apdare:</t>
  </si>
  <si>
    <t>- koka sijas ar būvkalumiemm un stiprinājumiem</t>
  </si>
  <si>
    <t>Lietus ūdens noteku nomaiņa:</t>
  </si>
  <si>
    <t>-lietus ūdens teknes</t>
  </si>
  <si>
    <t>-papildelementi (stiprinājumi, līkumi, silikons, kniedes)</t>
  </si>
  <si>
    <t>- siltumizolācijas apakšslānis ISOVER OL-P 200mm</t>
  </si>
  <si>
    <t>Jumta siltināšana un noteku atjaunošana</t>
  </si>
  <si>
    <t>-papildelementi (līmjava; stiprinājumi)</t>
  </si>
  <si>
    <t>Esošo lietus tekņu demontāža:</t>
  </si>
  <si>
    <t>-siltumizolācija ISOVER OL-TOP 100mm</t>
  </si>
  <si>
    <t>- mitrumizturīgs saplāksnis ar skrūvēm</t>
  </si>
  <si>
    <t>-pildelementi (skārda specelementi, dībeļnaglas, mastika, izolācijas stiprinājumi, vates stūri pie sienām un izvadiem, silikons, blīvslēgi)</t>
  </si>
  <si>
    <t>Kondecionieru iekārtu noņemšana un montēšana uz podesta:</t>
  </si>
  <si>
    <t>Bitumena, 2 slāņu, ruļļu jumta seguma ieklāšana uz jumta un ventilācijas izvadiem, ieskaitots skārda specelementu un deflektoru ierīkošanu:</t>
  </si>
  <si>
    <t>- beicēts apdares dēlis 20mm ar stiprinājumiem</t>
  </si>
  <si>
    <t>Ārsienu siltināšana ar izolāciju līmējot:</t>
  </si>
  <si>
    <t>-siltumizolācija Rocwool Frontrock Max E 100 mm H= 250 mm</t>
  </si>
  <si>
    <t>Armējošā slāņa iestrāde uz siltumizolācijas:</t>
  </si>
  <si>
    <r>
      <t>-līmjava armēšanai  6kg/m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25kg</t>
    </r>
  </si>
  <si>
    <r>
      <t>-stiklšķiedras siets armēšanai āra darbiem 4 x 4 145g/m</t>
    </r>
    <r>
      <rPr>
        <vertAlign val="superscript"/>
        <sz val="7"/>
        <rFont val="Tahoma"/>
        <family val="2"/>
      </rPr>
      <t xml:space="preserve">2  </t>
    </r>
    <r>
      <rPr>
        <sz val="7"/>
        <rFont val="Tahoma"/>
        <family val="2"/>
      </rPr>
      <t>50m</t>
    </r>
    <r>
      <rPr>
        <vertAlign val="superscript"/>
        <sz val="7"/>
        <rFont val="Tahoma"/>
        <family val="2"/>
      </rPr>
      <t>2</t>
    </r>
  </si>
  <si>
    <t>Gatava tonēta struktūrapmetuma uzklāšana fasadei:</t>
  </si>
  <si>
    <r>
      <t>-pirmsapmetuma grunts  200g/m</t>
    </r>
    <r>
      <rPr>
        <vertAlign val="superscript"/>
        <sz val="7"/>
        <rFont val="Tahoma"/>
        <family val="2"/>
      </rPr>
      <t xml:space="preserve">2  </t>
    </r>
    <r>
      <rPr>
        <sz val="7"/>
        <rFont val="Tahoma"/>
        <family val="2"/>
      </rPr>
      <t>5kg</t>
    </r>
  </si>
  <si>
    <r>
      <t>-masā tonēts struktūrapmetums  3.2 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</t>
    </r>
  </si>
  <si>
    <t>25kg</t>
  </si>
  <si>
    <t>Jumta slīpuma korekcija nesiltinātā jumta apjomā:</t>
  </si>
  <si>
    <t>-putupolistirols</t>
  </si>
  <si>
    <t>1-1</t>
  </si>
  <si>
    <t xml:space="preserve">Transporta izdevumi __% </t>
  </si>
  <si>
    <t>Virsizdevumi - (___) % t.sk. darba aizsardzība:</t>
  </si>
  <si>
    <t>Būvuzņēmēja administratīvie izdevumi un peļņa- (___) %:</t>
  </si>
  <si>
    <t>Virsizdevumi - (__) % t.sk. darba aizsardzība:</t>
  </si>
  <si>
    <t>Būvuzņēmēja administratīvie izdevumi un peļņa - (__) %:</t>
  </si>
  <si>
    <t>Stikla pakešu nomaiņa esošajiem PVC logu blokiem ar parasto stiklojumu (bez pārklajuma) uz jauno stikla pakešu U 1,2(W/M2k</t>
  </si>
  <si>
    <r>
      <t>-pirmsapmetuma grunts  200g/m</t>
    </r>
    <r>
      <rPr>
        <vertAlign val="superscript"/>
        <sz val="7"/>
        <color indexed="10"/>
        <rFont val="Tahoma"/>
        <family val="2"/>
      </rPr>
      <t xml:space="preserve">2  </t>
    </r>
    <r>
      <rPr>
        <sz val="7"/>
        <color indexed="10"/>
        <rFont val="Tahoma"/>
        <family val="2"/>
      </rPr>
      <t>5kg</t>
    </r>
  </si>
  <si>
    <r>
      <t>m</t>
    </r>
    <r>
      <rPr>
        <vertAlign val="superscript"/>
        <sz val="7"/>
        <color indexed="10"/>
        <rFont val="Tahoma"/>
        <family val="2"/>
      </rPr>
      <t>2</t>
    </r>
  </si>
  <si>
    <t>Precizēts saskaņā ar iepirkumu komisjas sēdes lēmumu 13.08.2013. Protokols Nr.2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</si>
</sst>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yyyy/&quot; gada&quot;\ &quot;aprīlī&quot;"/>
    <numFmt numFmtId="165" formatCode="_-* #,##0.00\ _L_s_-;\-* #,##0.00\ _L_s_-;_-* &quot;-&quot;??\ _L_s_-;_-@_-"/>
    <numFmt numFmtId="166" formatCode="_-* #,##0\ _L_s_-;\-* #,##0\ _L_s_-;_-* &quot;-&quot;??\ _L_s_-;_-@_-"/>
    <numFmt numFmtId="167" formatCode="0.00;[Red]0.00"/>
    <numFmt numFmtId="168" formatCode="#,##0.0.0"/>
    <numFmt numFmtId="169" formatCode="_-* #,##0.0\ _L_s_-;\-* #,##0.0\ _L_s_-;_-* &quot;-&quot;??\ _L_s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&quot;$&quot;_-;\-* #,##0&quot;$&quot;_-;_-* &quot;-&quot;&quot;$&quot;_-;_-@_-"/>
    <numFmt numFmtId="175" formatCode="_-* #,##0.00&quot;$&quot;_-;\-* #,##0.00&quot;$&quot;_-;_-* &quot;-&quot;??&quot;$&quot;_-;_-@_-"/>
    <numFmt numFmtId="176" formatCode="m\o\n\th\ d\,\ yyyy"/>
    <numFmt numFmtId="177" formatCode="#.00"/>
    <numFmt numFmtId="178" formatCode="#."/>
    <numFmt numFmtId="179" formatCode="&quot;See Note &quot;\ #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_(* #,##0.00_);_(* \(#,##0.00\);_(* \-??_);_(@_)"/>
  </numFmts>
  <fonts count="84">
    <font>
      <sz val="10"/>
      <name val="Tahoma"/>
      <family val="0"/>
    </font>
    <font>
      <sz val="11"/>
      <color indexed="8"/>
      <name val="Times New Roman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6"/>
      <name val="Tahoma"/>
      <family val="2"/>
    </font>
    <font>
      <sz val="7"/>
      <name val="Tahoma"/>
      <family val="2"/>
    </font>
    <font>
      <vertAlign val="superscript"/>
      <sz val="7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color indexed="18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57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6"/>
      <color indexed="8"/>
      <name val="Tahoma"/>
      <family val="2"/>
    </font>
    <font>
      <b/>
      <i/>
      <sz val="11"/>
      <name val="Tahoma"/>
      <family val="2"/>
    </font>
    <font>
      <sz val="10"/>
      <color indexed="30"/>
      <name val="Tahoma"/>
      <family val="2"/>
    </font>
    <font>
      <sz val="10"/>
      <name val="Arial Cyr"/>
      <family val="0"/>
    </font>
    <font>
      <sz val="1"/>
      <color indexed="8"/>
      <name val="Courier"/>
      <family val="1"/>
    </font>
    <font>
      <sz val="10"/>
      <name val="Baltica"/>
      <family val="0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TextBook"/>
      <family val="0"/>
    </font>
    <font>
      <sz val="8"/>
      <name val="Helv"/>
      <family val="0"/>
    </font>
    <font>
      <sz val="12"/>
      <name val="Courier"/>
      <family val="1"/>
    </font>
    <font>
      <vertAlign val="superscript"/>
      <sz val="7"/>
      <color indexed="10"/>
      <name val="Tahoma"/>
      <family val="2"/>
    </font>
    <font>
      <sz val="7"/>
      <color indexed="10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color indexed="10"/>
      <name val="Tahoma"/>
      <family val="2"/>
    </font>
    <font>
      <sz val="9"/>
      <color indexed="10"/>
      <name val="Tahoma"/>
      <family val="2"/>
    </font>
    <font>
      <sz val="10"/>
      <color indexed="10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b/>
      <i/>
      <sz val="10"/>
      <color indexed="10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Tahoma"/>
      <family val="0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Tahoma"/>
      <family val="0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7"/>
      <color rgb="FFFF0000"/>
      <name val="Tahoma"/>
      <family val="2"/>
    </font>
    <font>
      <sz val="8"/>
      <color rgb="FFFF0000"/>
      <name val="Tahoma"/>
      <family val="2"/>
    </font>
    <font>
      <sz val="9"/>
      <color rgb="FFFF0000"/>
      <name val="Tahoma"/>
      <family val="2"/>
    </font>
    <font>
      <sz val="10"/>
      <color rgb="FFFF0000"/>
      <name val="Tahoma"/>
      <family val="2"/>
    </font>
    <font>
      <b/>
      <i/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double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76" fontId="23" fillId="0" borderId="0">
      <alignment/>
      <protection locked="0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4" fillId="0" borderId="0" applyNumberFormat="0">
      <alignment/>
      <protection/>
    </xf>
    <xf numFmtId="0" fontId="64" fillId="0" borderId="0" applyNumberFormat="0" applyFill="0" applyBorder="0" applyAlignment="0" applyProtection="0"/>
    <xf numFmtId="177" fontId="23" fillId="0" borderId="0">
      <alignment/>
      <protection locked="0"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8" fontId="25" fillId="0" borderId="0">
      <alignment/>
      <protection locked="0"/>
    </xf>
    <xf numFmtId="178" fontId="25" fillId="0" borderId="0">
      <alignment/>
      <protection locked="0"/>
    </xf>
    <xf numFmtId="0" fontId="26" fillId="30" borderId="0">
      <alignment/>
      <protection/>
    </xf>
    <xf numFmtId="0" fontId="27" fillId="1" borderId="0">
      <alignment/>
      <protection/>
    </xf>
    <xf numFmtId="0" fontId="28" fillId="0" borderId="0">
      <alignment/>
      <protection/>
    </xf>
    <xf numFmtId="0" fontId="7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1" fillId="31" borderId="1" applyNumberFormat="0" applyAlignment="0" applyProtection="0"/>
    <xf numFmtId="0" fontId="22" fillId="0" borderId="0">
      <alignment/>
      <protection/>
    </xf>
    <xf numFmtId="0" fontId="72" fillId="0" borderId="6" applyNumberFormat="0" applyFill="0" applyAlignment="0" applyProtection="0"/>
    <xf numFmtId="0" fontId="73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ont="0" applyFill="0" applyBorder="0" applyAlignment="0" applyProtection="0"/>
    <xf numFmtId="0" fontId="59" fillId="33" borderId="7" applyNumberFormat="0" applyFont="0" applyAlignment="0" applyProtection="0"/>
    <xf numFmtId="0" fontId="74" fillId="27" borderId="8" applyNumberFormat="0" applyAlignment="0" applyProtection="0"/>
    <xf numFmtId="0" fontId="14" fillId="0" borderId="0">
      <alignment/>
      <protection/>
    </xf>
    <xf numFmtId="0" fontId="15" fillId="0" borderId="0">
      <alignment/>
      <protection/>
    </xf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0" fontId="14" fillId="34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9" fontId="32" fillId="0" borderId="0">
      <alignment horizontal="left"/>
      <protection/>
    </xf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>
      <alignment/>
      <protection/>
    </xf>
    <xf numFmtId="9" fontId="33" fillId="0" borderId="0" applyFill="0" applyAlignment="0" applyProtection="0"/>
    <xf numFmtId="0" fontId="15" fillId="0" borderId="0">
      <alignment/>
      <protection/>
    </xf>
    <xf numFmtId="182" fontId="33" fillId="0" borderId="0" applyFill="0" applyAlignment="0" applyProtection="0"/>
  </cellStyleXfs>
  <cellXfs count="26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 applyProtection="1">
      <alignment/>
      <protection hidden="1" locked="0"/>
    </xf>
    <xf numFmtId="164" fontId="3" fillId="0" borderId="0" xfId="0" applyNumberFormat="1" applyFont="1" applyFill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Fill="1" applyAlignment="1">
      <alignment/>
    </xf>
    <xf numFmtId="164" fontId="5" fillId="0" borderId="0" xfId="0" applyNumberFormat="1" applyFont="1" applyAlignment="1" applyProtection="1">
      <alignment horizontal="left"/>
      <protection hidden="1" locked="0"/>
    </xf>
    <xf numFmtId="166" fontId="3" fillId="0" borderId="10" xfId="46" applyNumberFormat="1" applyFont="1" applyFill="1" applyBorder="1" applyAlignment="1" applyProtection="1" quotePrefix="1">
      <alignment horizontal="center" vertical="center" wrapText="1"/>
      <protection hidden="1" locked="0"/>
    </xf>
    <xf numFmtId="165" fontId="3" fillId="0" borderId="11" xfId="46" applyNumberFormat="1" applyFont="1" applyFill="1" applyBorder="1" applyAlignment="1" applyProtection="1" quotePrefix="1">
      <alignment horizontal="center" vertical="center" wrapText="1"/>
      <protection hidden="1" locked="0"/>
    </xf>
    <xf numFmtId="2" fontId="9" fillId="0" borderId="12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2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Alignment="1" applyProtection="1">
      <alignment/>
      <protection hidden="1" locked="0"/>
    </xf>
    <xf numFmtId="0" fontId="9" fillId="0" borderId="11" xfId="0" applyFont="1" applyFill="1" applyBorder="1" applyAlignment="1" applyProtection="1">
      <alignment/>
      <protection hidden="1" locked="0"/>
    </xf>
    <xf numFmtId="0" fontId="9" fillId="0" borderId="12" xfId="0" applyFont="1" applyFill="1" applyBorder="1" applyAlignment="1" applyProtection="1" quotePrefix="1">
      <alignment/>
      <protection hidden="1" locked="0"/>
    </xf>
    <xf numFmtId="2" fontId="9" fillId="0" borderId="12" xfId="0" applyNumberFormat="1" applyFont="1" applyFill="1" applyBorder="1" applyAlignment="1" applyProtection="1">
      <alignment horizontal="center"/>
      <protection hidden="1" locked="0"/>
    </xf>
    <xf numFmtId="4" fontId="6" fillId="0" borderId="14" xfId="0" applyNumberFormat="1" applyFont="1" applyBorder="1" applyAlignment="1" applyProtection="1">
      <alignment horizontal="center"/>
      <protection hidden="1" locked="0"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center"/>
    </xf>
    <xf numFmtId="9" fontId="6" fillId="0" borderId="17" xfId="86" applyFont="1" applyBorder="1" applyAlignment="1">
      <alignment horizontal="right"/>
    </xf>
    <xf numFmtId="0" fontId="6" fillId="0" borderId="17" xfId="87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 horizontal="right"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0" fillId="0" borderId="21" xfId="0" applyNumberFormat="1" applyFont="1" applyFill="1" applyBorder="1" applyAlignment="1">
      <alignment/>
    </xf>
    <xf numFmtId="0" fontId="12" fillId="0" borderId="21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center"/>
    </xf>
    <xf numFmtId="9" fontId="6" fillId="0" borderId="21" xfId="86" applyFont="1" applyBorder="1" applyAlignment="1">
      <alignment horizontal="right"/>
    </xf>
    <xf numFmtId="0" fontId="6" fillId="0" borderId="21" xfId="87" applyNumberFormat="1" applyFont="1" applyBorder="1" applyAlignment="1">
      <alignment horizontal="right"/>
    </xf>
    <xf numFmtId="0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12" fillId="0" borderId="22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right"/>
    </xf>
    <xf numFmtId="0" fontId="6" fillId="0" borderId="12" xfId="0" applyNumberFormat="1" applyFont="1" applyBorder="1" applyAlignment="1">
      <alignment horizontal="center"/>
    </xf>
    <xf numFmtId="9" fontId="6" fillId="0" borderId="12" xfId="86" applyFont="1" applyBorder="1" applyAlignment="1">
      <alignment horizontal="right"/>
    </xf>
    <xf numFmtId="0" fontId="6" fillId="0" borderId="12" xfId="87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10" fontId="6" fillId="0" borderId="17" xfId="86" applyNumberFormat="1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 hidden="1" locked="0"/>
    </xf>
    <xf numFmtId="0" fontId="6" fillId="0" borderId="14" xfId="0" applyNumberFormat="1" applyFont="1" applyFill="1" applyBorder="1" applyAlignment="1" applyProtection="1">
      <alignment/>
      <protection hidden="1" locked="0"/>
    </xf>
    <xf numFmtId="0" fontId="6" fillId="0" borderId="14" xfId="0" applyNumberFormat="1" applyFont="1" applyBorder="1" applyAlignment="1" applyProtection="1">
      <alignment horizontal="center"/>
      <protection hidden="1" locked="0"/>
    </xf>
    <xf numFmtId="4" fontId="12" fillId="0" borderId="24" xfId="0" applyNumberFormat="1" applyFont="1" applyBorder="1" applyAlignment="1" applyProtection="1">
      <alignment horizontal="right"/>
      <protection hidden="1" locked="0"/>
    </xf>
    <xf numFmtId="9" fontId="0" fillId="0" borderId="0" xfId="87" applyFont="1" applyFill="1" applyBorder="1" applyAlignment="1" applyProtection="1">
      <alignment horizontal="center"/>
      <protection hidden="1" locked="0"/>
    </xf>
    <xf numFmtId="0" fontId="12" fillId="0" borderId="21" xfId="75" applyNumberFormat="1" applyFont="1" applyFill="1" applyBorder="1" applyAlignment="1">
      <alignment horizontal="right"/>
      <protection/>
    </xf>
    <xf numFmtId="4" fontId="12" fillId="0" borderId="21" xfId="75" applyNumberFormat="1" applyFont="1" applyBorder="1" applyAlignment="1">
      <alignment horizontal="right"/>
      <protection/>
    </xf>
    <xf numFmtId="4" fontId="12" fillId="0" borderId="22" xfId="75" applyNumberFormat="1" applyFont="1" applyBorder="1" applyAlignment="1">
      <alignment horizontal="right"/>
      <protection/>
    </xf>
    <xf numFmtId="0" fontId="12" fillId="0" borderId="14" xfId="0" applyNumberFormat="1" applyFont="1" applyFill="1" applyBorder="1" applyAlignment="1" applyProtection="1" quotePrefix="1">
      <alignment horizontal="right"/>
      <protection hidden="1" locked="0"/>
    </xf>
    <xf numFmtId="4" fontId="12" fillId="0" borderId="0" xfId="75" applyNumberFormat="1" applyFont="1" applyBorder="1" applyAlignment="1">
      <alignment horizontal="right"/>
      <protection/>
    </xf>
    <xf numFmtId="0" fontId="11" fillId="35" borderId="20" xfId="75" applyFont="1" applyFill="1" applyBorder="1" applyProtection="1">
      <alignment/>
      <protection hidden="1" locked="0"/>
    </xf>
    <xf numFmtId="0" fontId="0" fillId="0" borderId="0" xfId="0" applyFont="1" applyFill="1" applyAlignment="1">
      <alignment/>
    </xf>
    <xf numFmtId="0" fontId="3" fillId="0" borderId="0" xfId="75" applyFont="1" applyAlignment="1" applyProtection="1">
      <alignment horizontal="center"/>
      <protection hidden="1" locked="0"/>
    </xf>
    <xf numFmtId="0" fontId="0" fillId="0" borderId="0" xfId="75" applyFont="1" applyAlignment="1" applyProtection="1">
      <alignment horizontal="center"/>
      <protection hidden="1" locked="0"/>
    </xf>
    <xf numFmtId="0" fontId="0" fillId="0" borderId="0" xfId="75" applyFont="1" applyAlignment="1" applyProtection="1">
      <alignment horizontal="right"/>
      <protection hidden="1" locked="0"/>
    </xf>
    <xf numFmtId="0" fontId="0" fillId="0" borderId="0" xfId="75" applyFont="1" applyProtection="1">
      <alignment/>
      <protection hidden="1" locked="0"/>
    </xf>
    <xf numFmtId="0" fontId="0" fillId="0" borderId="0" xfId="75" applyFont="1" applyFill="1" applyBorder="1" applyAlignment="1" applyProtection="1">
      <alignment horizontal="left"/>
      <protection hidden="1" locked="0"/>
    </xf>
    <xf numFmtId="0" fontId="4" fillId="0" borderId="0" xfId="75" applyFont="1" applyAlignment="1" applyProtection="1">
      <alignment horizontal="center"/>
      <protection hidden="1" locked="0"/>
    </xf>
    <xf numFmtId="0" fontId="0" fillId="0" borderId="0" xfId="75" applyFont="1" applyFill="1" applyProtection="1">
      <alignment/>
      <protection hidden="1" locked="0"/>
    </xf>
    <xf numFmtId="4" fontId="5" fillId="0" borderId="0" xfId="75" applyNumberFormat="1" applyFont="1" applyFill="1" applyBorder="1" applyAlignment="1" applyProtection="1">
      <alignment horizontal="right"/>
      <protection hidden="1" locked="0"/>
    </xf>
    <xf numFmtId="2" fontId="5" fillId="0" borderId="0" xfId="75" applyNumberFormat="1" applyFont="1" applyFill="1" applyAlignment="1" applyProtection="1">
      <alignment horizontal="right"/>
      <protection hidden="1" locked="0"/>
    </xf>
    <xf numFmtId="4" fontId="5" fillId="0" borderId="0" xfId="75" applyNumberFormat="1" applyFont="1" applyAlignment="1" applyProtection="1">
      <alignment horizontal="right"/>
      <protection hidden="1" locked="0"/>
    </xf>
    <xf numFmtId="4" fontId="5" fillId="0" borderId="0" xfId="75" applyNumberFormat="1" applyFont="1" applyBorder="1" applyAlignment="1" applyProtection="1">
      <alignment horizontal="right"/>
      <protection hidden="1" locked="0"/>
    </xf>
    <xf numFmtId="4" fontId="3" fillId="0" borderId="0" xfId="75" applyNumberFormat="1" applyFont="1" applyBorder="1" applyAlignment="1" applyProtection="1">
      <alignment horizontal="center"/>
      <protection hidden="1" locked="0"/>
    </xf>
    <xf numFmtId="0" fontId="0" fillId="0" borderId="0" xfId="75" applyFont="1" applyFill="1" applyBorder="1" applyProtection="1">
      <alignment/>
      <protection hidden="1" locked="0"/>
    </xf>
    <xf numFmtId="0" fontId="0" fillId="0" borderId="25" xfId="75" applyFont="1" applyFill="1" applyBorder="1" applyProtection="1">
      <alignment/>
      <protection hidden="1" locked="0"/>
    </xf>
    <xf numFmtId="0" fontId="0" fillId="0" borderId="26" xfId="75" applyFont="1" applyFill="1" applyBorder="1" applyProtection="1">
      <alignment/>
      <protection hidden="1" locked="0"/>
    </xf>
    <xf numFmtId="0" fontId="0" fillId="0" borderId="27" xfId="75" applyFont="1" applyFill="1" applyBorder="1" applyProtection="1">
      <alignment/>
      <protection hidden="1" locked="0"/>
    </xf>
    <xf numFmtId="0" fontId="0" fillId="0" borderId="28" xfId="75" applyFont="1" applyFill="1" applyBorder="1" applyProtection="1">
      <alignment/>
      <protection hidden="1" locked="0"/>
    </xf>
    <xf numFmtId="0" fontId="0" fillId="0" borderId="29" xfId="75" applyFont="1" applyBorder="1" applyAlignment="1" applyProtection="1">
      <alignment horizontal="right"/>
      <protection hidden="1" locked="0"/>
    </xf>
    <xf numFmtId="0" fontId="3" fillId="0" borderId="30" xfId="75" applyFont="1" applyFill="1" applyBorder="1" applyAlignment="1" applyProtection="1">
      <alignment horizontal="center"/>
      <protection hidden="1" locked="0"/>
    </xf>
    <xf numFmtId="0" fontId="3" fillId="0" borderId="0" xfId="75" applyFont="1" applyFill="1" applyBorder="1" applyAlignment="1" applyProtection="1">
      <alignment horizontal="center"/>
      <protection hidden="1" locked="0"/>
    </xf>
    <xf numFmtId="0" fontId="0" fillId="0" borderId="31" xfId="75" applyFont="1" applyFill="1" applyBorder="1" applyProtection="1">
      <alignment/>
      <protection hidden="1" locked="0"/>
    </xf>
    <xf numFmtId="0" fontId="0" fillId="0" borderId="32" xfId="75" applyFont="1" applyFill="1" applyBorder="1" applyProtection="1">
      <alignment/>
      <protection hidden="1" locked="0"/>
    </xf>
    <xf numFmtId="0" fontId="7" fillId="0" borderId="33" xfId="75" applyFont="1" applyBorder="1" applyAlignment="1" applyProtection="1">
      <alignment horizontal="right"/>
      <protection hidden="1" locked="0"/>
    </xf>
    <xf numFmtId="0" fontId="0" fillId="0" borderId="34" xfId="75" applyFont="1" applyFill="1" applyBorder="1" applyProtection="1">
      <alignment/>
      <protection hidden="1" locked="0"/>
    </xf>
    <xf numFmtId="0" fontId="0" fillId="0" borderId="35" xfId="75" applyFont="1" applyFill="1" applyBorder="1" applyProtection="1">
      <alignment/>
      <protection hidden="1" locked="0"/>
    </xf>
    <xf numFmtId="0" fontId="0" fillId="0" borderId="36" xfId="75" applyFont="1" applyFill="1" applyBorder="1" applyProtection="1">
      <alignment/>
      <protection hidden="1" locked="0"/>
    </xf>
    <xf numFmtId="0" fontId="0" fillId="0" borderId="37" xfId="75" applyFont="1" applyFill="1" applyBorder="1" applyProtection="1">
      <alignment/>
      <protection hidden="1" locked="0"/>
    </xf>
    <xf numFmtId="0" fontId="0" fillId="0" borderId="38" xfId="75" applyFont="1" applyBorder="1" applyAlignment="1" applyProtection="1">
      <alignment horizontal="right"/>
      <protection hidden="1" locked="0"/>
    </xf>
    <xf numFmtId="0" fontId="8" fillId="0" borderId="39" xfId="75" applyFont="1" applyFill="1" applyBorder="1" applyAlignment="1" applyProtection="1">
      <alignment horizontal="center"/>
      <protection hidden="1" locked="0"/>
    </xf>
    <xf numFmtId="0" fontId="8" fillId="0" borderId="40" xfId="75" applyFont="1" applyFill="1" applyBorder="1" applyAlignment="1" applyProtection="1">
      <alignment horizontal="center"/>
      <protection hidden="1" locked="0"/>
    </xf>
    <xf numFmtId="0" fontId="8" fillId="0" borderId="41" xfId="75" applyFont="1" applyBorder="1" applyAlignment="1" applyProtection="1">
      <alignment horizontal="center"/>
      <protection hidden="1" locked="0"/>
    </xf>
    <xf numFmtId="0" fontId="8" fillId="0" borderId="40" xfId="75" applyFont="1" applyBorder="1" applyAlignment="1" applyProtection="1">
      <alignment horizontal="center"/>
      <protection hidden="1" locked="0"/>
    </xf>
    <xf numFmtId="0" fontId="8" fillId="0" borderId="42" xfId="75" applyFont="1" applyBorder="1" applyAlignment="1" applyProtection="1">
      <alignment horizontal="center"/>
      <protection hidden="1" locked="0"/>
    </xf>
    <xf numFmtId="0" fontId="8" fillId="0" borderId="0" xfId="75" applyFont="1" applyAlignment="1" applyProtection="1">
      <alignment horizontal="center"/>
      <protection hidden="1" locked="0"/>
    </xf>
    <xf numFmtId="0" fontId="0" fillId="0" borderId="43" xfId="75" applyFont="1" applyFill="1" applyBorder="1" applyProtection="1">
      <alignment/>
      <protection hidden="1" locked="0"/>
    </xf>
    <xf numFmtId="0" fontId="0" fillId="0" borderId="44" xfId="75" applyFont="1" applyFill="1" applyBorder="1" applyProtection="1">
      <alignment/>
      <protection hidden="1" locked="0"/>
    </xf>
    <xf numFmtId="0" fontId="0" fillId="0" borderId="45" xfId="75" applyFont="1" applyFill="1" applyBorder="1" applyProtection="1">
      <alignment/>
      <protection hidden="1" locked="0"/>
    </xf>
    <xf numFmtId="0" fontId="3" fillId="0" borderId="45" xfId="75" applyFont="1" applyBorder="1" applyAlignment="1" applyProtection="1">
      <alignment horizontal="center"/>
      <protection hidden="1" locked="0"/>
    </xf>
    <xf numFmtId="4" fontId="0" fillId="0" borderId="45" xfId="75" applyNumberFormat="1" applyFont="1" applyBorder="1" applyAlignment="1" applyProtection="1">
      <alignment horizontal="center"/>
      <protection hidden="1" locked="0"/>
    </xf>
    <xf numFmtId="4" fontId="0" fillId="0" borderId="46" xfId="75" applyNumberFormat="1" applyFont="1" applyBorder="1" applyAlignment="1" applyProtection="1">
      <alignment horizontal="right"/>
      <protection hidden="1" locked="0"/>
    </xf>
    <xf numFmtId="0" fontId="0" fillId="35" borderId="19" xfId="75" applyFont="1" applyFill="1" applyBorder="1" applyProtection="1">
      <alignment/>
      <protection hidden="1" locked="0"/>
    </xf>
    <xf numFmtId="0" fontId="0" fillId="35" borderId="20" xfId="75" applyFont="1" applyFill="1" applyBorder="1" applyProtection="1">
      <alignment/>
      <protection hidden="1" locked="0"/>
    </xf>
    <xf numFmtId="0" fontId="0" fillId="35" borderId="47" xfId="75" applyFont="1" applyFill="1" applyBorder="1" applyProtection="1">
      <alignment/>
      <protection hidden="1" locked="0"/>
    </xf>
    <xf numFmtId="0" fontId="3" fillId="35" borderId="21" xfId="75" applyFont="1" applyFill="1" applyBorder="1" applyAlignment="1" applyProtection="1">
      <alignment horizontal="center"/>
      <protection hidden="1" locked="0"/>
    </xf>
    <xf numFmtId="4" fontId="0" fillId="35" borderId="21" xfId="75" applyNumberFormat="1" applyFont="1" applyFill="1" applyBorder="1" applyAlignment="1" applyProtection="1">
      <alignment horizontal="center"/>
      <protection hidden="1" locked="0"/>
    </xf>
    <xf numFmtId="4" fontId="0" fillId="35" borderId="22" xfId="75" applyNumberFormat="1" applyFont="1" applyFill="1" applyBorder="1" applyAlignment="1" applyProtection="1">
      <alignment horizontal="right"/>
      <protection hidden="1" locked="0"/>
    </xf>
    <xf numFmtId="0" fontId="0" fillId="35" borderId="0" xfId="75" applyFont="1" applyFill="1" applyProtection="1">
      <alignment/>
      <protection hidden="1" locked="0"/>
    </xf>
    <xf numFmtId="4" fontId="3" fillId="0" borderId="12" xfId="75" applyNumberFormat="1" applyFont="1" applyFill="1" applyBorder="1" applyAlignment="1" applyProtection="1">
      <alignment horizontal="center" vertical="center"/>
      <protection hidden="1" locked="0"/>
    </xf>
    <xf numFmtId="169" fontId="3" fillId="0" borderId="11" xfId="46" applyNumberFormat="1" applyFont="1" applyFill="1" applyBorder="1" applyAlignment="1" applyProtection="1" quotePrefix="1">
      <alignment horizontal="center" vertical="center" wrapText="1"/>
      <protection hidden="1" locked="0"/>
    </xf>
    <xf numFmtId="4" fontId="3" fillId="0" borderId="11" xfId="75" applyNumberFormat="1" applyFont="1" applyFill="1" applyBorder="1" applyAlignment="1" applyProtection="1">
      <alignment horizontal="center" vertical="center"/>
      <protection hidden="1" locked="0"/>
    </xf>
    <xf numFmtId="4" fontId="3" fillId="0" borderId="13" xfId="75" applyNumberFormat="1" applyFont="1" applyFill="1" applyBorder="1" applyAlignment="1" applyProtection="1">
      <alignment horizontal="right" vertical="center"/>
      <protection hidden="1" locked="0"/>
    </xf>
    <xf numFmtId="0" fontId="3" fillId="0" borderId="0" xfId="75" applyFont="1" applyFill="1" applyProtection="1">
      <alignment/>
      <protection hidden="1" locked="0"/>
    </xf>
    <xf numFmtId="0" fontId="6" fillId="0" borderId="12" xfId="75" applyFont="1" applyFill="1" applyBorder="1" applyProtection="1">
      <alignment/>
      <protection hidden="1" locked="0"/>
    </xf>
    <xf numFmtId="2" fontId="9" fillId="0" borderId="12" xfId="75" applyNumberFormat="1" applyFont="1" applyFill="1" applyBorder="1" applyAlignment="1" applyProtection="1">
      <alignment horizontal="center"/>
      <protection hidden="1" locked="0"/>
    </xf>
    <xf numFmtId="2" fontId="9" fillId="0" borderId="12" xfId="75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75" applyFont="1" applyFill="1" applyBorder="1" applyProtection="1">
      <alignment/>
      <protection hidden="1"/>
    </xf>
    <xf numFmtId="0" fontId="9" fillId="0" borderId="12" xfId="75" applyFont="1" applyFill="1" applyBorder="1" applyProtection="1">
      <alignment/>
      <protection hidden="1"/>
    </xf>
    <xf numFmtId="0" fontId="9" fillId="0" borderId="12" xfId="75" applyFont="1" applyFill="1" applyBorder="1" applyAlignment="1" applyProtection="1" quotePrefix="1">
      <alignment vertical="center" wrapText="1"/>
      <protection hidden="1" locked="0"/>
    </xf>
    <xf numFmtId="0" fontId="3" fillId="0" borderId="0" xfId="75" applyFont="1" applyFill="1" applyProtection="1">
      <alignment/>
      <protection hidden="1"/>
    </xf>
    <xf numFmtId="0" fontId="6" fillId="0" borderId="12" xfId="0" applyFont="1" applyFill="1" applyBorder="1" applyAlignment="1" applyProtection="1">
      <alignment/>
      <protection hidden="1" locked="0"/>
    </xf>
    <xf numFmtId="4" fontId="3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2" xfId="0" applyFont="1" applyFill="1" applyBorder="1" applyAlignment="1" applyProtection="1">
      <alignment/>
      <protection hidden="1" locked="0"/>
    </xf>
    <xf numFmtId="0" fontId="9" fillId="0" borderId="12" xfId="0" applyFont="1" applyFill="1" applyBorder="1" applyAlignment="1" applyProtection="1">
      <alignment vertical="center" wrapText="1"/>
      <protection hidden="1" locked="0"/>
    </xf>
    <xf numFmtId="0" fontId="9" fillId="0" borderId="12" xfId="0" applyFont="1" applyFill="1" applyBorder="1" applyAlignment="1" applyProtection="1" quotePrefix="1">
      <alignment vertical="center" wrapText="1"/>
      <protection hidden="1" locked="0"/>
    </xf>
    <xf numFmtId="4" fontId="6" fillId="0" borderId="14" xfId="75" applyNumberFormat="1" applyFont="1" applyBorder="1" applyAlignment="1" applyProtection="1">
      <alignment horizontal="center"/>
      <protection hidden="1" locked="0"/>
    </xf>
    <xf numFmtId="4" fontId="6" fillId="0" borderId="24" xfId="75" applyNumberFormat="1" applyFont="1" applyBorder="1" applyAlignment="1" applyProtection="1">
      <alignment horizontal="right"/>
      <protection hidden="1" locked="0"/>
    </xf>
    <xf numFmtId="0" fontId="0" fillId="0" borderId="48" xfId="75" applyFont="1" applyBorder="1" applyProtection="1">
      <alignment/>
      <protection hidden="1" locked="0"/>
    </xf>
    <xf numFmtId="4" fontId="11" fillId="0" borderId="49" xfId="75" applyNumberFormat="1" applyFont="1" applyBorder="1" applyAlignment="1">
      <alignment horizontal="right"/>
      <protection/>
    </xf>
    <xf numFmtId="4" fontId="11" fillId="0" borderId="49" xfId="75" applyNumberFormat="1" applyFont="1" applyBorder="1" applyAlignment="1">
      <alignment/>
      <protection/>
    </xf>
    <xf numFmtId="4" fontId="12" fillId="0" borderId="49" xfId="75" applyNumberFormat="1" applyFont="1" applyBorder="1">
      <alignment/>
      <protection/>
    </xf>
    <xf numFmtId="4" fontId="12" fillId="0" borderId="33" xfId="75" applyNumberFormat="1" applyFont="1" applyBorder="1" applyAlignment="1">
      <alignment horizontal="right"/>
      <protection/>
    </xf>
    <xf numFmtId="0" fontId="13" fillId="0" borderId="0" xfId="75" applyFont="1">
      <alignment/>
      <protection/>
    </xf>
    <xf numFmtId="0" fontId="3" fillId="0" borderId="15" xfId="75" applyNumberFormat="1" applyFont="1" applyFill="1" applyBorder="1" applyAlignment="1" applyProtection="1">
      <alignment horizontal="center" vertical="top"/>
      <protection/>
    </xf>
    <xf numFmtId="0" fontId="3" fillId="0" borderId="16" xfId="75" applyNumberFormat="1" applyFont="1" applyFill="1" applyBorder="1" applyAlignment="1" applyProtection="1">
      <alignment horizontal="center" vertical="top"/>
      <protection/>
    </xf>
    <xf numFmtId="0" fontId="0" fillId="0" borderId="17" xfId="75" applyNumberFormat="1" applyFont="1" applyFill="1" applyBorder="1">
      <alignment/>
      <protection/>
    </xf>
    <xf numFmtId="0" fontId="6" fillId="0" borderId="17" xfId="75" applyNumberFormat="1" applyFont="1" applyFill="1" applyBorder="1" applyAlignment="1">
      <alignment horizontal="right"/>
      <protection/>
    </xf>
    <xf numFmtId="0" fontId="6" fillId="0" borderId="17" xfId="75" applyNumberFormat="1" applyFont="1" applyBorder="1" applyAlignment="1">
      <alignment horizontal="center"/>
      <protection/>
    </xf>
    <xf numFmtId="0" fontId="0" fillId="0" borderId="17" xfId="75" applyNumberFormat="1" applyFont="1" applyBorder="1" applyAlignment="1">
      <alignment/>
      <protection/>
    </xf>
    <xf numFmtId="4" fontId="0" fillId="0" borderId="16" xfId="75" applyNumberFormat="1" applyFont="1" applyBorder="1" applyAlignment="1">
      <alignment/>
      <protection/>
    </xf>
    <xf numFmtId="4" fontId="6" fillId="0" borderId="17" xfId="75" applyNumberFormat="1" applyFont="1" applyBorder="1">
      <alignment/>
      <protection/>
    </xf>
    <xf numFmtId="4" fontId="6" fillId="0" borderId="18" xfId="75" applyNumberFormat="1" applyFont="1" applyBorder="1" applyAlignment="1">
      <alignment horizontal="right"/>
      <protection/>
    </xf>
    <xf numFmtId="0" fontId="0" fillId="0" borderId="0" xfId="75" applyFont="1">
      <alignment/>
      <protection/>
    </xf>
    <xf numFmtId="0" fontId="3" fillId="0" borderId="19" xfId="75" applyNumberFormat="1" applyFont="1" applyFill="1" applyBorder="1" applyAlignment="1" applyProtection="1">
      <alignment horizontal="center" vertical="top"/>
      <protection/>
    </xf>
    <xf numFmtId="0" fontId="3" fillId="0" borderId="20" xfId="75" applyNumberFormat="1" applyFont="1" applyFill="1" applyBorder="1" applyAlignment="1" applyProtection="1">
      <alignment horizontal="center" vertical="top"/>
      <protection/>
    </xf>
    <xf numFmtId="0" fontId="0" fillId="0" borderId="21" xfId="75" applyNumberFormat="1" applyFont="1" applyFill="1" applyBorder="1">
      <alignment/>
      <protection/>
    </xf>
    <xf numFmtId="0" fontId="6" fillId="0" borderId="21" xfId="75" applyNumberFormat="1" applyFont="1" applyBorder="1" applyAlignment="1">
      <alignment horizontal="center"/>
      <protection/>
    </xf>
    <xf numFmtId="0" fontId="0" fillId="0" borderId="21" xfId="75" applyNumberFormat="1" applyFont="1" applyBorder="1" applyAlignment="1">
      <alignment/>
      <protection/>
    </xf>
    <xf numFmtId="4" fontId="0" fillId="0" borderId="20" xfId="75" applyNumberFormat="1" applyFont="1" applyBorder="1" applyAlignment="1">
      <alignment/>
      <protection/>
    </xf>
    <xf numFmtId="0" fontId="6" fillId="0" borderId="50" xfId="0" applyNumberFormat="1" applyFont="1" applyFill="1" applyBorder="1" applyAlignment="1" applyProtection="1">
      <alignment/>
      <protection hidden="1" locked="0"/>
    </xf>
    <xf numFmtId="0" fontId="5" fillId="0" borderId="0" xfId="75" applyNumberFormat="1" applyFont="1" applyFill="1" applyBorder="1" applyAlignment="1" applyProtection="1">
      <alignment horizontal="center" vertical="top"/>
      <protection/>
    </xf>
    <xf numFmtId="0" fontId="11" fillId="0" borderId="0" xfId="75" applyFont="1" applyFill="1" applyBorder="1">
      <alignment/>
      <protection/>
    </xf>
    <xf numFmtId="0" fontId="12" fillId="0" borderId="0" xfId="75" applyFont="1" applyFill="1" applyBorder="1" applyAlignment="1">
      <alignment horizontal="right"/>
      <protection/>
    </xf>
    <xf numFmtId="0" fontId="12" fillId="0" borderId="0" xfId="75" applyFont="1" applyBorder="1" applyAlignment="1">
      <alignment horizontal="center"/>
      <protection/>
    </xf>
    <xf numFmtId="4" fontId="11" fillId="0" borderId="0" xfId="75" applyNumberFormat="1" applyFont="1" applyBorder="1" applyAlignment="1">
      <alignment horizontal="right"/>
      <protection/>
    </xf>
    <xf numFmtId="4" fontId="11" fillId="0" borderId="0" xfId="75" applyNumberFormat="1" applyFont="1" applyBorder="1" applyAlignment="1">
      <alignment/>
      <protection/>
    </xf>
    <xf numFmtId="4" fontId="12" fillId="0" borderId="0" xfId="75" applyNumberFormat="1" applyFont="1" applyBorder="1">
      <alignment/>
      <protection/>
    </xf>
    <xf numFmtId="0" fontId="0" fillId="0" borderId="0" xfId="75" applyFont="1" applyFill="1" applyBorder="1" applyAlignment="1" applyProtection="1">
      <alignment horizontal="center"/>
      <protection hidden="1" locked="0"/>
    </xf>
    <xf numFmtId="0" fontId="0" fillId="0" borderId="0" xfId="75" applyFont="1" applyFill="1" applyBorder="1" applyAlignment="1" applyProtection="1">
      <alignment horizontal="right"/>
      <protection hidden="1" locked="0"/>
    </xf>
    <xf numFmtId="14" fontId="0" fillId="0" borderId="0" xfId="75" applyNumberFormat="1" applyFont="1" applyFill="1" applyBorder="1" applyProtection="1">
      <alignment/>
      <protection hidden="1" locked="0"/>
    </xf>
    <xf numFmtId="0" fontId="0" fillId="0" borderId="0" xfId="76" applyFont="1" applyFill="1" applyAlignment="1">
      <alignment vertical="center"/>
      <protection/>
    </xf>
    <xf numFmtId="0" fontId="0" fillId="0" borderId="0" xfId="76" applyFont="1" applyFill="1" applyAlignment="1">
      <alignment horizontal="center" vertical="center"/>
      <protection/>
    </xf>
    <xf numFmtId="0" fontId="16" fillId="0" borderId="0" xfId="76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left" vertical="center"/>
    </xf>
    <xf numFmtId="0" fontId="2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52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21" fillId="0" borderId="51" xfId="0" applyFont="1" applyFill="1" applyBorder="1" applyAlignment="1">
      <alignment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/>
    </xf>
    <xf numFmtId="4" fontId="0" fillId="0" borderId="51" xfId="0" applyNumberFormat="1" applyFont="1" applyFill="1" applyBorder="1" applyAlignment="1">
      <alignment vertical="center" wrapText="1"/>
    </xf>
    <xf numFmtId="4" fontId="0" fillId="0" borderId="51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4" fontId="21" fillId="0" borderId="51" xfId="0" applyNumberFormat="1" applyFont="1" applyFill="1" applyBorder="1" applyAlignment="1">
      <alignment vertical="center" wrapText="1"/>
    </xf>
    <xf numFmtId="4" fontId="11" fillId="0" borderId="53" xfId="0" applyNumberFormat="1" applyFont="1" applyFill="1" applyBorder="1" applyAlignment="1">
      <alignment vertical="center" wrapText="1"/>
    </xf>
    <xf numFmtId="4" fontId="0" fillId="0" borderId="53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11" fillId="0" borderId="5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/>
    </xf>
    <xf numFmtId="49" fontId="0" fillId="0" borderId="53" xfId="0" applyNumberFormat="1" applyFont="1" applyFill="1" applyBorder="1" applyAlignment="1">
      <alignment horizontal="center" vertical="center" wrapText="1"/>
    </xf>
    <xf numFmtId="166" fontId="3" fillId="0" borderId="54" xfId="46" applyNumberFormat="1" applyFont="1" applyFill="1" applyBorder="1" applyAlignment="1" applyProtection="1" quotePrefix="1">
      <alignment horizontal="center" vertical="center" wrapText="1"/>
      <protection hidden="1" locked="0"/>
    </xf>
    <xf numFmtId="4" fontId="3" fillId="0" borderId="55" xfId="75" applyNumberFormat="1" applyFont="1" applyFill="1" applyBorder="1" applyAlignment="1" applyProtection="1">
      <alignment horizontal="center" vertical="center"/>
      <protection hidden="1" locked="0"/>
    </xf>
    <xf numFmtId="4" fontId="3" fillId="0" borderId="56" xfId="75" applyNumberFormat="1" applyFont="1" applyFill="1" applyBorder="1" applyAlignment="1" applyProtection="1">
      <alignment horizontal="center" vertical="center"/>
      <protection hidden="1" locked="0"/>
    </xf>
    <xf numFmtId="4" fontId="3" fillId="0" borderId="57" xfId="75" applyNumberFormat="1" applyFont="1" applyFill="1" applyBorder="1" applyAlignment="1" applyProtection="1">
      <alignment horizontal="right" vertical="center"/>
      <protection hidden="1" locked="0"/>
    </xf>
    <xf numFmtId="0" fontId="9" fillId="0" borderId="56" xfId="0" applyFont="1" applyFill="1" applyBorder="1" applyAlignment="1" applyProtection="1">
      <alignment/>
      <protection hidden="1" locked="0"/>
    </xf>
    <xf numFmtId="0" fontId="79" fillId="0" borderId="55" xfId="0" applyFont="1" applyFill="1" applyBorder="1" applyAlignment="1" applyProtection="1">
      <alignment vertical="center" wrapText="1"/>
      <protection hidden="1" locked="0"/>
    </xf>
    <xf numFmtId="0" fontId="79" fillId="0" borderId="55" xfId="0" applyFont="1" applyFill="1" applyBorder="1" applyAlignment="1" applyProtection="1" quotePrefix="1">
      <alignment vertical="center" wrapText="1"/>
      <protection hidden="1" locked="0"/>
    </xf>
    <xf numFmtId="0" fontId="5" fillId="0" borderId="58" xfId="75" applyNumberFormat="1" applyFont="1" applyFill="1" applyBorder="1" applyAlignment="1" applyProtection="1">
      <alignment horizontal="center" vertical="top"/>
      <protection/>
    </xf>
    <xf numFmtId="0" fontId="5" fillId="0" borderId="59" xfId="75" applyNumberFormat="1" applyFont="1" applyFill="1" applyBorder="1" applyAlignment="1" applyProtection="1">
      <alignment horizontal="center" vertical="top"/>
      <protection/>
    </xf>
    <xf numFmtId="0" fontId="11" fillId="0" borderId="60" xfId="75" applyFont="1" applyFill="1" applyBorder="1">
      <alignment/>
      <protection/>
    </xf>
    <xf numFmtId="0" fontId="12" fillId="0" borderId="60" xfId="75" applyFont="1" applyFill="1" applyBorder="1" applyAlignment="1">
      <alignment horizontal="right"/>
      <protection/>
    </xf>
    <xf numFmtId="0" fontId="12" fillId="0" borderId="60" xfId="75" applyFont="1" applyBorder="1" applyAlignment="1">
      <alignment horizontal="center"/>
      <protection/>
    </xf>
    <xf numFmtId="4" fontId="11" fillId="0" borderId="60" xfId="75" applyNumberFormat="1" applyFont="1" applyBorder="1" applyAlignment="1">
      <alignment horizontal="right"/>
      <protection/>
    </xf>
    <xf numFmtId="166" fontId="80" fillId="0" borderId="10" xfId="46" applyNumberFormat="1" applyFont="1" applyFill="1" applyBorder="1" applyAlignment="1" applyProtection="1" quotePrefix="1">
      <alignment horizontal="center" vertical="center" wrapText="1"/>
      <protection hidden="1" locked="0"/>
    </xf>
    <xf numFmtId="165" fontId="80" fillId="0" borderId="11" xfId="46" applyNumberFormat="1" applyFont="1" applyFill="1" applyBorder="1" applyAlignment="1" applyProtection="1" quotePrefix="1">
      <alignment horizontal="center" vertical="center" wrapText="1"/>
      <protection hidden="1" locked="0"/>
    </xf>
    <xf numFmtId="0" fontId="81" fillId="0" borderId="12" xfId="75" applyFont="1" applyFill="1" applyBorder="1" applyProtection="1">
      <alignment/>
      <protection hidden="1" locked="0"/>
    </xf>
    <xf numFmtId="2" fontId="79" fillId="0" borderId="12" xfId="75" applyNumberFormat="1" applyFont="1" applyFill="1" applyBorder="1" applyAlignment="1" applyProtection="1">
      <alignment horizontal="center"/>
      <protection hidden="1" locked="0"/>
    </xf>
    <xf numFmtId="4" fontId="80" fillId="0" borderId="12" xfId="75" applyNumberFormat="1" applyFont="1" applyFill="1" applyBorder="1" applyAlignment="1" applyProtection="1">
      <alignment horizontal="center" vertical="center"/>
      <protection hidden="1" locked="0"/>
    </xf>
    <xf numFmtId="4" fontId="80" fillId="0" borderId="12" xfId="0" applyNumberFormat="1" applyFont="1" applyFill="1" applyBorder="1" applyAlignment="1" applyProtection="1">
      <alignment horizontal="center" vertical="center"/>
      <protection hidden="1" locked="0"/>
    </xf>
    <xf numFmtId="4" fontId="80" fillId="0" borderId="55" xfId="0" applyNumberFormat="1" applyFont="1" applyFill="1" applyBorder="1" applyAlignment="1" applyProtection="1">
      <alignment horizontal="center" vertical="center"/>
      <protection hidden="1" locked="0"/>
    </xf>
    <xf numFmtId="2" fontId="79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79" fillId="0" borderId="5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6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right" vertical="center" wrapText="1"/>
    </xf>
    <xf numFmtId="0" fontId="11" fillId="0" borderId="62" xfId="0" applyFont="1" applyFill="1" applyBorder="1" applyAlignment="1">
      <alignment horizontal="right" vertical="center"/>
    </xf>
    <xf numFmtId="0" fontId="11" fillId="0" borderId="63" xfId="0" applyFont="1" applyFill="1" applyBorder="1" applyAlignment="1">
      <alignment horizontal="right" vertical="center"/>
    </xf>
    <xf numFmtId="0" fontId="11" fillId="0" borderId="64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right" vertical="center"/>
    </xf>
    <xf numFmtId="0" fontId="11" fillId="0" borderId="62" xfId="0" applyFont="1" applyFill="1" applyBorder="1" applyAlignment="1">
      <alignment horizontal="right" vertical="center" wrapText="1"/>
    </xf>
    <xf numFmtId="0" fontId="11" fillId="0" borderId="63" xfId="0" applyFont="1" applyFill="1" applyBorder="1" applyAlignment="1">
      <alignment horizontal="right" vertical="center" wrapText="1"/>
    </xf>
    <xf numFmtId="0" fontId="11" fillId="0" borderId="64" xfId="0" applyFont="1" applyFill="1" applyBorder="1" applyAlignment="1">
      <alignment horizontal="right" vertical="center" wrapText="1"/>
    </xf>
    <xf numFmtId="0" fontId="0" fillId="0" borderId="62" xfId="0" applyFont="1" applyFill="1" applyBorder="1" applyAlignment="1">
      <alignment horizontal="right" vertical="center" wrapText="1"/>
    </xf>
    <xf numFmtId="0" fontId="0" fillId="0" borderId="63" xfId="0" applyFont="1" applyFill="1" applyBorder="1" applyAlignment="1">
      <alignment horizontal="right" vertical="center" wrapText="1"/>
    </xf>
    <xf numFmtId="0" fontId="0" fillId="0" borderId="64" xfId="0" applyFont="1" applyFill="1" applyBorder="1" applyAlignment="1">
      <alignment horizontal="right" vertical="center" wrapText="1"/>
    </xf>
    <xf numFmtId="0" fontId="81" fillId="0" borderId="65" xfId="0" applyFont="1" applyFill="1" applyBorder="1" applyAlignment="1" applyProtection="1">
      <alignment vertical="center" wrapText="1"/>
      <protection hidden="1" locked="0"/>
    </xf>
    <xf numFmtId="0" fontId="82" fillId="0" borderId="11" xfId="0" applyFont="1" applyBorder="1" applyAlignment="1">
      <alignment wrapText="1"/>
    </xf>
    <xf numFmtId="0" fontId="6" fillId="0" borderId="65" xfId="0" applyFont="1" applyFill="1" applyBorder="1" applyAlignment="1" applyProtection="1">
      <alignment horizontal="left" vertical="center" wrapText="1"/>
      <protection hidden="1" locked="0"/>
    </xf>
    <xf numFmtId="0" fontId="6" fillId="0" borderId="11" xfId="0" applyFont="1" applyFill="1" applyBorder="1" applyAlignment="1" applyProtection="1">
      <alignment horizontal="left" vertical="center" wrapText="1"/>
      <protection hidden="1" locked="0"/>
    </xf>
    <xf numFmtId="0" fontId="7" fillId="0" borderId="66" xfId="75" applyFont="1" applyBorder="1" applyAlignment="1" applyProtection="1">
      <alignment horizontal="center"/>
      <protection hidden="1" locked="0"/>
    </xf>
    <xf numFmtId="0" fontId="7" fillId="0" borderId="67" xfId="75" applyFont="1" applyBorder="1" applyAlignment="1" applyProtection="1">
      <alignment horizontal="center"/>
      <protection hidden="1" locked="0"/>
    </xf>
    <xf numFmtId="0" fontId="7" fillId="0" borderId="44" xfId="75" applyFont="1" applyBorder="1" applyAlignment="1" applyProtection="1">
      <alignment horizontal="center"/>
      <protection hidden="1" locked="0"/>
    </xf>
    <xf numFmtId="0" fontId="6" fillId="0" borderId="55" xfId="75" applyFont="1" applyBorder="1" applyAlignment="1" applyProtection="1">
      <alignment horizontal="center" vertical="center" wrapText="1"/>
      <protection hidden="1" locked="0"/>
    </xf>
    <xf numFmtId="0" fontId="6" fillId="0" borderId="68" xfId="75" applyFont="1" applyBorder="1" applyAlignment="1" applyProtection="1">
      <alignment horizontal="center" vertical="center" wrapText="1"/>
      <protection hidden="1" locked="0"/>
    </xf>
    <xf numFmtId="0" fontId="3" fillId="0" borderId="69" xfId="75" applyFont="1" applyBorder="1" applyAlignment="1" applyProtection="1">
      <alignment horizontal="center" vertical="center" textRotation="90"/>
      <protection hidden="1" locked="0"/>
    </xf>
    <xf numFmtId="0" fontId="3" fillId="0" borderId="49" xfId="75" applyFont="1" applyBorder="1" applyAlignment="1" applyProtection="1">
      <alignment horizontal="center" vertical="center" textRotation="90"/>
      <protection hidden="1" locked="0"/>
    </xf>
    <xf numFmtId="0" fontId="3" fillId="0" borderId="68" xfId="75" applyFont="1" applyBorder="1" applyAlignment="1" applyProtection="1">
      <alignment horizontal="center" vertical="center" textRotation="90"/>
      <protection hidden="1" locked="0"/>
    </xf>
    <xf numFmtId="0" fontId="6" fillId="0" borderId="69" xfId="75" applyFont="1" applyBorder="1" applyAlignment="1" applyProtection="1">
      <alignment horizontal="center" vertical="center" textRotation="90"/>
      <protection hidden="1" locked="0"/>
    </xf>
    <xf numFmtId="0" fontId="6" fillId="0" borderId="49" xfId="75" applyFont="1" applyBorder="1" applyAlignment="1" applyProtection="1">
      <alignment horizontal="center" vertical="center" textRotation="90"/>
      <protection hidden="1" locked="0"/>
    </xf>
    <xf numFmtId="0" fontId="6" fillId="0" borderId="68" xfId="75" applyFont="1" applyBorder="1" applyAlignment="1" applyProtection="1">
      <alignment horizontal="center" vertical="center" textRotation="90"/>
      <protection hidden="1" locked="0"/>
    </xf>
    <xf numFmtId="0" fontId="3" fillId="0" borderId="69" xfId="75" applyFont="1" applyBorder="1" applyAlignment="1" applyProtection="1">
      <alignment horizontal="center" vertical="center" textRotation="90" wrapText="1"/>
      <protection hidden="1" locked="0"/>
    </xf>
    <xf numFmtId="0" fontId="3" fillId="0" borderId="49" xfId="75" applyFont="1" applyBorder="1" applyAlignment="1" applyProtection="1">
      <alignment horizontal="center" vertical="center" textRotation="90" wrapText="1"/>
      <protection hidden="1" locked="0"/>
    </xf>
    <xf numFmtId="0" fontId="3" fillId="0" borderId="68" xfId="75" applyFont="1" applyBorder="1" applyAlignment="1" applyProtection="1">
      <alignment horizontal="center" vertical="center" textRotation="90" wrapText="1"/>
      <protection hidden="1" locked="0"/>
    </xf>
    <xf numFmtId="0" fontId="6" fillId="0" borderId="12" xfId="0" applyFont="1" applyFill="1" applyBorder="1" applyAlignment="1" applyProtection="1">
      <alignment vertical="center" wrapText="1"/>
      <protection hidden="1" locked="0"/>
    </xf>
    <xf numFmtId="0" fontId="6" fillId="0" borderId="65" xfId="75" applyFont="1" applyFill="1" applyBorder="1" applyAlignment="1" applyProtection="1">
      <alignment vertical="center" wrapText="1"/>
      <protection hidden="1" locked="0"/>
    </xf>
    <xf numFmtId="0" fontId="6" fillId="0" borderId="11" xfId="75" applyFont="1" applyFill="1" applyBorder="1" applyAlignment="1" applyProtection="1">
      <alignment vertical="center" wrapText="1"/>
      <protection hidden="1" locked="0"/>
    </xf>
    <xf numFmtId="0" fontId="6" fillId="0" borderId="12" xfId="75" applyFont="1" applyFill="1" applyBorder="1" applyAlignment="1" applyProtection="1">
      <alignment vertical="center" wrapText="1"/>
      <protection hidden="1" locked="0"/>
    </xf>
    <xf numFmtId="0" fontId="8" fillId="0" borderId="70" xfId="75" applyFont="1" applyFill="1" applyBorder="1" applyAlignment="1" applyProtection="1">
      <alignment horizontal="center"/>
      <protection hidden="1" locked="0"/>
    </xf>
    <xf numFmtId="0" fontId="8" fillId="0" borderId="40" xfId="75" applyFont="1" applyFill="1" applyBorder="1" applyAlignment="1" applyProtection="1">
      <alignment horizontal="center"/>
      <protection hidden="1" locked="0"/>
    </xf>
    <xf numFmtId="0" fontId="6" fillId="0" borderId="65" xfId="75" applyFont="1" applyFill="1" applyBorder="1" applyAlignment="1" applyProtection="1">
      <alignment horizontal="left" vertical="center" wrapText="1"/>
      <protection hidden="1" locked="0"/>
    </xf>
    <xf numFmtId="0" fontId="6" fillId="0" borderId="11" xfId="75" applyFont="1" applyFill="1" applyBorder="1" applyAlignment="1" applyProtection="1">
      <alignment horizontal="left" vertical="center" wrapText="1"/>
      <protection hidden="1" locked="0"/>
    </xf>
    <xf numFmtId="0" fontId="83" fillId="0" borderId="0" xfId="75" applyFont="1" applyAlignment="1" applyProtection="1">
      <alignment horizontal="center"/>
      <protection hidden="1"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Äåķåęķūé [0]_laroux" xfId="33"/>
    <cellStyle name="Äåķåęķūé_laroux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Date" xfId="50"/>
    <cellStyle name="Dezimal [0]_Compiling Utility Macros" xfId="51"/>
    <cellStyle name="Dezimal_Compiling Utility Macros" xfId="52"/>
    <cellStyle name="Divider" xfId="53"/>
    <cellStyle name="Explanatory Text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eadline I" xfId="64"/>
    <cellStyle name="Headline II" xfId="65"/>
    <cellStyle name="Headline III" xfId="66"/>
    <cellStyle name="Hyperlink" xfId="67"/>
    <cellStyle name="Hyperlink 2" xfId="68"/>
    <cellStyle name="Input" xfId="69"/>
    <cellStyle name="Īįū÷ķūé_laroux" xfId="70"/>
    <cellStyle name="Linked Cell" xfId="71"/>
    <cellStyle name="Neutral" xfId="72"/>
    <cellStyle name="Normaali_light-98_gun" xfId="73"/>
    <cellStyle name="Normal 2" xfId="74"/>
    <cellStyle name="Normal 2 2" xfId="75"/>
    <cellStyle name="Normal 2 2 2" xfId="76"/>
    <cellStyle name="Normal 2_Jelgavas_slimnica_09.09.2009._Ar_formulam" xfId="77"/>
    <cellStyle name="Normal 3" xfId="78"/>
    <cellStyle name="Normal 4" xfId="79"/>
    <cellStyle name="Normal 5" xfId="80"/>
    <cellStyle name="Normal 6" xfId="81"/>
    <cellStyle name="Note" xfId="82"/>
    <cellStyle name="Output" xfId="83"/>
    <cellStyle name="Parastais 2" xfId="84"/>
    <cellStyle name="Parastais_EL eka+AF8-2" xfId="85"/>
    <cellStyle name="Percent" xfId="86"/>
    <cellStyle name="Percent 2" xfId="87"/>
    <cellStyle name="Percent 3" xfId="88"/>
    <cellStyle name="Position" xfId="89"/>
    <cellStyle name="Standard_Anpassen der Amortisation" xfId="90"/>
    <cellStyle name="Style 1" xfId="91"/>
    <cellStyle name="Style 2" xfId="92"/>
    <cellStyle name="Title" xfId="93"/>
    <cellStyle name="Total" xfId="94"/>
    <cellStyle name="Unit" xfId="95"/>
    <cellStyle name="Währung [0]_Compiling Utility Macros" xfId="96"/>
    <cellStyle name="Währung_Compiling Utility Macros" xfId="97"/>
    <cellStyle name="Warning Text" xfId="98"/>
    <cellStyle name="Обычный_Jelgavas_сметы-конкурс" xfId="99"/>
    <cellStyle name="Процентный_Tame BS AUE" xfId="100"/>
    <cellStyle name="Стиль 1" xfId="101"/>
    <cellStyle name="Финансовый_Tame BS AUE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uvefekts\004_Objekti\12_Irlava\Irlava_Tame\Irlavas_soc_majas_tame_org-attiecin_iz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Ekodienests\Madonas_kulturas_nams\Madona_AK_28_08_2006_ST_klienta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O-TAMESANA\Sandras%20dokumenti\Users\Laptop\Desktop\Documents%20and%20Settings\user\My%20Documents\tamesana2\KK\dampeli\tames\ABC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ARPLAN\ALFA2\Tames\arhivsVKBMS\ABC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D\TDS\Sipele_iela\Apdare\Tame_Sipeles_iela_apdare_org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ametajs\Local%20Settings\Temporary%20Internet%20Files\Content.IE5\9Y8Z09SM\Ts-3142_Valmiera_Purva_ie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uvefekts\004_Objekti\12_Irlava\Irlava_Tame\Irlavas_soc_majas_tame_org-attiecin_iz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D\TDS\Sipele_iela\Apdare\Tame_Sipeles_iela_apdare_org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metajs\Local%20Settings\Temporary%20Internet%20Files\Content.IE5\9Y8Z09SM\Ts-3142_Valmiera_Purva_ie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esko%20Agro,%20Riga\target%20price%20bl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Raimonds\AppData\Local\Microsoft\Windows\Temporary%20Internet%20Files\Content.Outlook\0RU72PUQ\Tame%20Smiltene%20PV%20SC%201104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ks"/>
      <sheetName val="Paskaidrojums"/>
      <sheetName val="Koptāme"/>
      <sheetName val="Tāme Nr.1"/>
      <sheetName val="Tāme Nr.2"/>
      <sheetName val="Tāme Nr.3"/>
      <sheetName val="Tāme N.4"/>
      <sheetName val="M"/>
      <sheetName val="Tāme Nr.5"/>
      <sheetName val="Tāme Nr.6"/>
      <sheetName val="Tāme Nr.7"/>
      <sheetName val="Z"/>
      <sheetName val="Tāme Nr.8"/>
      <sheetName val="Tāme Nr.9"/>
      <sheetName val="Tāme Nr.10"/>
      <sheetName val="Tāme Nr.11"/>
      <sheetName val="Tāme Nr.12"/>
      <sheetName val="Tāme Nr.13"/>
      <sheetName val="Tāme Nr.14"/>
      <sheetName val="Tāme Nr_1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2"/>
      <sheetName val="Taul3"/>
      <sheetName val="Taul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Saturs"/>
      <sheetName val="Paskaidrojuma raksts"/>
      <sheetName val="Koptāme"/>
      <sheetName val="Kopsavilkuma aprēķins"/>
      <sheetName val="Lokālās tāmes"/>
      <sheetName val="Lokala tāme IT"/>
      <sheetName val="Lokālā tāme EL"/>
      <sheetName val="Darbu apjomi"/>
      <sheetName val="Darbu apjomi 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I30"/>
  <sheetViews>
    <sheetView zoomScale="70" zoomScaleNormal="70" zoomScalePageLayoutView="0" workbookViewId="0" topLeftCell="A1">
      <selection activeCell="B22" sqref="B22:D22"/>
    </sheetView>
  </sheetViews>
  <sheetFormatPr defaultColWidth="9.140625" defaultRowHeight="12.75"/>
  <cols>
    <col min="1" max="1" width="4.421875" style="63" customWidth="1"/>
    <col min="2" max="2" width="6.00390625" style="63" bestFit="1" customWidth="1"/>
    <col min="3" max="3" width="8.28125" style="63" customWidth="1"/>
    <col min="4" max="4" width="42.57421875" style="63" customWidth="1"/>
    <col min="5" max="5" width="15.421875" style="63" customWidth="1"/>
    <col min="6" max="8" width="13.00390625" style="63" customWidth="1"/>
    <col min="9" max="9" width="15.28125" style="63" customWidth="1"/>
    <col min="10" max="16384" width="9.140625" style="63" customWidth="1"/>
  </cols>
  <sheetData>
    <row r="1" ht="12.75">
      <c r="B1" s="2"/>
    </row>
    <row r="2" spans="2:4" ht="12.75">
      <c r="B2" s="2"/>
      <c r="C2" s="1" t="s">
        <v>0</v>
      </c>
      <c r="D2" s="2" t="s">
        <v>73</v>
      </c>
    </row>
    <row r="3" spans="2:4" ht="12.75">
      <c r="B3" s="2"/>
      <c r="C3" s="1" t="s">
        <v>1</v>
      </c>
      <c r="D3" s="2" t="s">
        <v>74</v>
      </c>
    </row>
    <row r="4" spans="2:4" ht="12.75">
      <c r="B4" s="2"/>
      <c r="C4" s="3"/>
      <c r="D4" s="3"/>
    </row>
    <row r="5" spans="2:4" ht="12.75">
      <c r="B5" s="2"/>
      <c r="C5" s="1"/>
      <c r="D5" s="2"/>
    </row>
    <row r="6" spans="3:9" s="166" customFormat="1" ht="12.75" customHeight="1">
      <c r="C6" s="3"/>
      <c r="D6" s="3"/>
      <c r="E6" s="167"/>
      <c r="F6" s="167"/>
      <c r="G6" s="167"/>
      <c r="H6" s="167"/>
      <c r="I6" s="168"/>
    </row>
    <row r="7" spans="5:9" s="166" customFormat="1" ht="20.25">
      <c r="E7" s="169" t="s">
        <v>2</v>
      </c>
      <c r="I7" s="170"/>
    </row>
    <row r="8" spans="3:9" s="166" customFormat="1" ht="12.75" customHeight="1">
      <c r="C8" s="3"/>
      <c r="D8" s="3"/>
      <c r="E8" s="167"/>
      <c r="F8" s="167"/>
      <c r="G8" s="167"/>
      <c r="H8" s="167"/>
      <c r="I8" s="168"/>
    </row>
    <row r="9" spans="5:9" s="166" customFormat="1" ht="12.75" customHeight="1">
      <c r="E9" s="171"/>
      <c r="F9" s="171"/>
      <c r="H9" s="172" t="s">
        <v>3</v>
      </c>
      <c r="I9" s="173"/>
    </row>
    <row r="10" spans="2:9" s="166" customFormat="1" ht="12.75" customHeight="1">
      <c r="B10" s="174"/>
      <c r="E10" s="174"/>
      <c r="F10" s="174"/>
      <c r="H10" s="172" t="s">
        <v>4</v>
      </c>
      <c r="I10" s="173"/>
    </row>
    <row r="11" spans="3:4" s="166" customFormat="1" ht="12.75" customHeight="1">
      <c r="C11" s="2"/>
      <c r="D11" s="4"/>
    </row>
    <row r="12" spans="7:8" s="166" customFormat="1" ht="12.75" customHeight="1">
      <c r="G12" s="172"/>
      <c r="H12" s="175"/>
    </row>
    <row r="13" spans="2:9" s="166" customFormat="1" ht="12.75" customHeight="1">
      <c r="B13" s="219" t="s">
        <v>5</v>
      </c>
      <c r="C13" s="219" t="s">
        <v>6</v>
      </c>
      <c r="D13" s="219" t="s">
        <v>7</v>
      </c>
      <c r="E13" s="219" t="s">
        <v>8</v>
      </c>
      <c r="F13" s="222" t="s">
        <v>9</v>
      </c>
      <c r="G13" s="222"/>
      <c r="H13" s="222"/>
      <c r="I13" s="219" t="s">
        <v>10</v>
      </c>
    </row>
    <row r="14" spans="2:9" s="166" customFormat="1" ht="26.25">
      <c r="B14" s="220"/>
      <c r="C14" s="220"/>
      <c r="D14" s="221"/>
      <c r="E14" s="221"/>
      <c r="F14" s="176" t="s">
        <v>11</v>
      </c>
      <c r="G14" s="176" t="s">
        <v>12</v>
      </c>
      <c r="H14" s="176" t="s">
        <v>13</v>
      </c>
      <c r="I14" s="220"/>
    </row>
    <row r="15" spans="2:9" s="179" customFormat="1" ht="11.25" customHeight="1">
      <c r="B15" s="177">
        <v>1</v>
      </c>
      <c r="C15" s="178">
        <v>2</v>
      </c>
      <c r="D15" s="178">
        <v>3</v>
      </c>
      <c r="E15" s="178">
        <v>4</v>
      </c>
      <c r="F15" s="178">
        <v>5</v>
      </c>
      <c r="G15" s="178">
        <v>6</v>
      </c>
      <c r="H15" s="178">
        <v>7</v>
      </c>
      <c r="I15" s="178">
        <v>8</v>
      </c>
    </row>
    <row r="16" spans="2:9" s="166" customFormat="1" ht="6.75" customHeight="1">
      <c r="B16" s="180"/>
      <c r="C16" s="181"/>
      <c r="D16" s="181"/>
      <c r="E16" s="181"/>
      <c r="F16" s="181"/>
      <c r="G16" s="181"/>
      <c r="H16" s="181"/>
      <c r="I16" s="182"/>
    </row>
    <row r="17" spans="2:9" s="166" customFormat="1" ht="12.75" customHeight="1">
      <c r="B17" s="183">
        <v>1</v>
      </c>
      <c r="C17" s="196" t="s">
        <v>114</v>
      </c>
      <c r="D17" s="184" t="str">
        <f>'1-1'!I7</f>
        <v>Jumta siltināšana un seguma ieklāšana</v>
      </c>
      <c r="E17" s="185"/>
      <c r="F17" s="186"/>
      <c r="G17" s="186"/>
      <c r="H17" s="186"/>
      <c r="I17" s="185"/>
    </row>
    <row r="18" spans="2:9" s="166" customFormat="1" ht="12.75" customHeight="1">
      <c r="B18" s="183"/>
      <c r="C18" s="187"/>
      <c r="D18" s="188"/>
      <c r="E18" s="185"/>
      <c r="F18" s="185"/>
      <c r="G18" s="185"/>
      <c r="H18" s="185"/>
      <c r="I18" s="189"/>
    </row>
    <row r="19" spans="2:9" s="166" customFormat="1" ht="12.75" customHeight="1">
      <c r="B19" s="230" t="s">
        <v>14</v>
      </c>
      <c r="C19" s="231"/>
      <c r="D19" s="232"/>
      <c r="E19" s="190">
        <f>SUM(E17:E18)</f>
        <v>0</v>
      </c>
      <c r="F19" s="190">
        <f>SUM(F17:F18)</f>
        <v>0</v>
      </c>
      <c r="G19" s="190">
        <f>SUM(G17:G18)</f>
        <v>0</v>
      </c>
      <c r="H19" s="190">
        <f>SUM(H17:H18)</f>
        <v>0</v>
      </c>
      <c r="I19" s="190">
        <f>SUM(I17:I18)</f>
        <v>0</v>
      </c>
    </row>
    <row r="20" spans="2:9" s="166" customFormat="1" ht="12.75" customHeight="1">
      <c r="B20" s="233" t="s">
        <v>118</v>
      </c>
      <c r="C20" s="234"/>
      <c r="D20" s="235"/>
      <c r="E20" s="191">
        <f>E19*0.03</f>
        <v>0</v>
      </c>
      <c r="F20" s="192"/>
      <c r="G20" s="192"/>
      <c r="H20" s="192"/>
      <c r="I20" s="192"/>
    </row>
    <row r="21" spans="2:9" s="166" customFormat="1" ht="12.75" customHeight="1">
      <c r="B21" s="233" t="s">
        <v>119</v>
      </c>
      <c r="C21" s="234"/>
      <c r="D21" s="235"/>
      <c r="E21" s="191">
        <f>E19*0.07</f>
        <v>0</v>
      </c>
      <c r="F21" s="192"/>
      <c r="G21" s="192"/>
      <c r="H21" s="192"/>
      <c r="I21" s="192"/>
    </row>
    <row r="22" spans="2:9" s="166" customFormat="1" ht="12.75" customHeight="1">
      <c r="B22" s="233" t="s">
        <v>15</v>
      </c>
      <c r="C22" s="234"/>
      <c r="D22" s="235"/>
      <c r="E22" s="191">
        <f>F19*0.2409</f>
        <v>0</v>
      </c>
      <c r="F22" s="192"/>
      <c r="G22" s="192"/>
      <c r="H22" s="192"/>
      <c r="I22" s="192"/>
    </row>
    <row r="23" spans="2:9" s="166" customFormat="1" ht="12.75" customHeight="1">
      <c r="B23" s="223" t="s">
        <v>16</v>
      </c>
      <c r="C23" s="223"/>
      <c r="D23" s="223"/>
      <c r="E23" s="193">
        <f>SUM(E20:E22)</f>
        <v>0</v>
      </c>
      <c r="F23" s="192"/>
      <c r="G23" s="192"/>
      <c r="H23" s="192"/>
      <c r="I23" s="192"/>
    </row>
    <row r="24" spans="2:5" s="166" customFormat="1" ht="12.75" customHeight="1">
      <c r="B24" s="224" t="s">
        <v>17</v>
      </c>
      <c r="C24" s="225"/>
      <c r="D24" s="226"/>
      <c r="E24" s="193">
        <f>SUM(E19+E23)</f>
        <v>0</v>
      </c>
    </row>
    <row r="25" spans="2:5" s="166" customFormat="1" ht="12.75" customHeight="1">
      <c r="B25" s="227" t="s">
        <v>62</v>
      </c>
      <c r="C25" s="228"/>
      <c r="D25" s="229"/>
      <c r="E25" s="191">
        <f>E24*0.21</f>
        <v>0</v>
      </c>
    </row>
    <row r="26" spans="2:5" s="166" customFormat="1" ht="12.75" customHeight="1">
      <c r="B26" s="224" t="s">
        <v>18</v>
      </c>
      <c r="C26" s="225"/>
      <c r="D26" s="226"/>
      <c r="E26" s="193">
        <f>SUM(E24:E25)</f>
        <v>0</v>
      </c>
    </row>
    <row r="27" spans="2:8" s="166" customFormat="1" ht="12.75" customHeight="1">
      <c r="B27" s="174"/>
      <c r="H27" s="194"/>
    </row>
    <row r="28" spans="2:9" ht="12.75">
      <c r="B28" s="166"/>
      <c r="C28" s="166"/>
      <c r="D28" s="166"/>
      <c r="E28" s="166"/>
      <c r="F28" s="166"/>
      <c r="G28" s="166"/>
      <c r="H28" s="166"/>
      <c r="I28" s="166"/>
    </row>
    <row r="30" ht="12.75">
      <c r="H30" s="195"/>
    </row>
  </sheetData>
  <sheetProtection/>
  <mergeCells count="14">
    <mergeCell ref="B23:D23"/>
    <mergeCell ref="B24:D24"/>
    <mergeCell ref="B25:D25"/>
    <mergeCell ref="B26:D26"/>
    <mergeCell ref="B19:D19"/>
    <mergeCell ref="B20:D20"/>
    <mergeCell ref="B21:D21"/>
    <mergeCell ref="B22:D22"/>
    <mergeCell ref="B13:B14"/>
    <mergeCell ref="C13:C14"/>
    <mergeCell ref="D13:D14"/>
    <mergeCell ref="E13:E14"/>
    <mergeCell ref="F13:H13"/>
    <mergeCell ref="I13:I1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83" r:id="rId1"/>
  <headerFooter>
    <oddHeader>&amp;R&amp;F</oddHeader>
    <oddFooter>&amp;L&amp;A&amp;RLapa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96"/>
  <sheetViews>
    <sheetView showZeros="0" tabSelected="1" zoomScale="85" zoomScaleNormal="85" zoomScalePageLayoutView="0" workbookViewId="0" topLeftCell="A1">
      <pane xSplit="6" ySplit="14" topLeftCell="G15" activePane="bottomRight" state="frozen"/>
      <selection pane="topLeft" activeCell="Z65" sqref="Z65"/>
      <selection pane="topRight" activeCell="Z65" sqref="Z65"/>
      <selection pane="bottomLeft" activeCell="Z65" sqref="Z65"/>
      <selection pane="bottomRight" activeCell="N7" sqref="N7"/>
    </sheetView>
  </sheetViews>
  <sheetFormatPr defaultColWidth="9.140625" defaultRowHeight="12.75"/>
  <cols>
    <col min="1" max="2" width="6.57421875" style="76" customWidth="1"/>
    <col min="3" max="3" width="3.57421875" style="76" customWidth="1"/>
    <col min="4" max="4" width="44.57421875" style="76" customWidth="1"/>
    <col min="5" max="5" width="6.140625" style="83" customWidth="1"/>
    <col min="6" max="8" width="7.7109375" style="160" customWidth="1"/>
    <col min="9" max="12" width="8.421875" style="160" customWidth="1"/>
    <col min="13" max="13" width="9.28125" style="160" customWidth="1"/>
    <col min="14" max="16" width="11.140625" style="160" customWidth="1"/>
    <col min="17" max="17" width="13.00390625" style="161" customWidth="1"/>
    <col min="18" max="16384" width="9.140625" style="76" customWidth="1"/>
  </cols>
  <sheetData>
    <row r="1" spans="1:17" s="67" customFormat="1" ht="12.75">
      <c r="A1" s="63"/>
      <c r="B1" s="2"/>
      <c r="C1" s="63"/>
      <c r="D1" s="63"/>
      <c r="E1" s="64"/>
      <c r="F1" s="65"/>
      <c r="G1" s="65"/>
      <c r="H1" s="65"/>
      <c r="I1" s="65"/>
      <c r="J1" s="65"/>
      <c r="K1" s="65"/>
      <c r="L1" s="65"/>
      <c r="M1" s="65"/>
      <c r="N1" s="65"/>
      <c r="O1" s="262" t="s">
        <v>123</v>
      </c>
      <c r="P1" s="65"/>
      <c r="Q1" s="66"/>
    </row>
    <row r="2" spans="1:17" s="67" customFormat="1" ht="12.75">
      <c r="A2" s="63"/>
      <c r="B2" s="2"/>
      <c r="C2" s="1" t="s">
        <v>0</v>
      </c>
      <c r="D2" s="2" t="s">
        <v>73</v>
      </c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17" s="67" customFormat="1" ht="12.75">
      <c r="A3" s="63"/>
      <c r="B3" s="2"/>
      <c r="C3" s="1" t="s">
        <v>1</v>
      </c>
      <c r="D3" s="2" t="s">
        <v>74</v>
      </c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17" s="67" customFormat="1" ht="12.75">
      <c r="A4" s="63"/>
      <c r="B4" s="2"/>
      <c r="C4" s="3"/>
      <c r="D4" s="3"/>
      <c r="E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s="67" customFormat="1" ht="12.75">
      <c r="A5" s="63"/>
      <c r="B5" s="2"/>
      <c r="C5" s="1"/>
      <c r="D5" s="2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</row>
    <row r="6" spans="2:17" s="67" customFormat="1" ht="13.5">
      <c r="B6" s="6"/>
      <c r="C6" s="3"/>
      <c r="D6" s="3"/>
      <c r="E6" s="64"/>
      <c r="F6" s="65"/>
      <c r="G6" s="65"/>
      <c r="H6" s="65"/>
      <c r="I6" s="69" t="s">
        <v>75</v>
      </c>
      <c r="J6" s="65"/>
      <c r="K6" s="65"/>
      <c r="L6" s="65"/>
      <c r="M6" s="65"/>
      <c r="N6" s="65"/>
      <c r="O6" s="65"/>
      <c r="P6" s="65"/>
      <c r="Q6" s="66"/>
    </row>
    <row r="7" spans="1:17" s="67" customFormat="1" ht="13.5">
      <c r="A7" s="70"/>
      <c r="B7" s="3"/>
      <c r="C7" s="5"/>
      <c r="D7" s="3"/>
      <c r="E7" s="64"/>
      <c r="F7" s="65"/>
      <c r="G7" s="65"/>
      <c r="H7" s="65"/>
      <c r="I7" s="69" t="s">
        <v>68</v>
      </c>
      <c r="J7" s="65"/>
      <c r="K7" s="65"/>
      <c r="L7" s="65"/>
      <c r="M7" s="65"/>
      <c r="N7" s="65"/>
      <c r="O7" s="65"/>
      <c r="P7" s="65"/>
      <c r="Q7" s="66"/>
    </row>
    <row r="8" spans="1:14" s="67" customFormat="1" ht="12.75">
      <c r="A8" s="70"/>
      <c r="B8" s="3"/>
      <c r="C8" s="5"/>
      <c r="D8" s="3"/>
      <c r="E8" s="64"/>
      <c r="F8" s="65"/>
      <c r="G8" s="65"/>
      <c r="H8" s="65"/>
      <c r="J8" s="65"/>
      <c r="K8" s="65"/>
      <c r="L8" s="65"/>
      <c r="M8" s="65"/>
      <c r="N8" s="65"/>
    </row>
    <row r="9" spans="1:17" s="67" customFormat="1" ht="12.75">
      <c r="A9" s="70"/>
      <c r="B9" s="3"/>
      <c r="C9" s="3"/>
      <c r="D9" s="3"/>
      <c r="E9" s="64"/>
      <c r="F9" s="65"/>
      <c r="G9" s="65"/>
      <c r="H9" s="65"/>
      <c r="J9" s="65"/>
      <c r="K9" s="65"/>
      <c r="L9" s="65"/>
      <c r="M9" s="65"/>
      <c r="N9" s="65"/>
      <c r="P9" s="71"/>
      <c r="Q9" s="72"/>
    </row>
    <row r="10" spans="1:17" s="67" customFormat="1" ht="12.75">
      <c r="A10" s="70"/>
      <c r="B10" s="3"/>
      <c r="C10" s="2"/>
      <c r="D10" s="7"/>
      <c r="E10" s="64"/>
      <c r="F10" s="65"/>
      <c r="G10" s="65"/>
      <c r="H10" s="65"/>
      <c r="I10" s="65"/>
      <c r="J10" s="65"/>
      <c r="K10" s="65"/>
      <c r="L10" s="65"/>
      <c r="M10" s="65"/>
      <c r="N10" s="65"/>
      <c r="P10" s="74" t="s">
        <v>19</v>
      </c>
      <c r="Q10" s="73"/>
    </row>
    <row r="11" spans="1:17" s="67" customFormat="1" ht="12.75">
      <c r="A11" s="70"/>
      <c r="B11" s="70"/>
      <c r="C11" s="70"/>
      <c r="D11" s="7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74"/>
      <c r="P11" s="75"/>
      <c r="Q11" s="73"/>
    </row>
    <row r="12" spans="1:17" s="67" customFormat="1" ht="12.75">
      <c r="A12" s="77"/>
      <c r="B12" s="78"/>
      <c r="C12" s="79"/>
      <c r="D12" s="80"/>
      <c r="E12" s="245" t="s">
        <v>20</v>
      </c>
      <c r="F12" s="248" t="s">
        <v>21</v>
      </c>
      <c r="G12" s="251" t="s">
        <v>22</v>
      </c>
      <c r="H12" s="251" t="s">
        <v>23</v>
      </c>
      <c r="I12" s="240" t="s">
        <v>24</v>
      </c>
      <c r="J12" s="241"/>
      <c r="K12" s="241"/>
      <c r="L12" s="242"/>
      <c r="M12" s="240" t="s">
        <v>25</v>
      </c>
      <c r="N12" s="241"/>
      <c r="O12" s="241"/>
      <c r="P12" s="242"/>
      <c r="Q12" s="81"/>
    </row>
    <row r="13" spans="1:17" s="67" customFormat="1" ht="12.75">
      <c r="A13" s="82" t="s">
        <v>5</v>
      </c>
      <c r="B13" s="83" t="s">
        <v>26</v>
      </c>
      <c r="C13" s="84"/>
      <c r="D13" s="85" t="s">
        <v>52</v>
      </c>
      <c r="E13" s="246"/>
      <c r="F13" s="249" t="s">
        <v>21</v>
      </c>
      <c r="G13" s="252"/>
      <c r="H13" s="252"/>
      <c r="I13" s="243" t="s">
        <v>27</v>
      </c>
      <c r="J13" s="243" t="s">
        <v>28</v>
      </c>
      <c r="K13" s="243" t="s">
        <v>29</v>
      </c>
      <c r="L13" s="243" t="s">
        <v>30</v>
      </c>
      <c r="M13" s="243" t="s">
        <v>31</v>
      </c>
      <c r="N13" s="243" t="s">
        <v>27</v>
      </c>
      <c r="O13" s="243" t="s">
        <v>28</v>
      </c>
      <c r="P13" s="243" t="s">
        <v>29</v>
      </c>
      <c r="Q13" s="86" t="s">
        <v>32</v>
      </c>
    </row>
    <row r="14" spans="1:17" s="67" customFormat="1" ht="12.75">
      <c r="A14" s="87"/>
      <c r="B14" s="88"/>
      <c r="C14" s="89"/>
      <c r="D14" s="90"/>
      <c r="E14" s="247"/>
      <c r="F14" s="250"/>
      <c r="G14" s="253"/>
      <c r="H14" s="253"/>
      <c r="I14" s="244"/>
      <c r="J14" s="244"/>
      <c r="K14" s="244"/>
      <c r="L14" s="244"/>
      <c r="M14" s="244"/>
      <c r="N14" s="244"/>
      <c r="O14" s="244"/>
      <c r="P14" s="244"/>
      <c r="Q14" s="91"/>
    </row>
    <row r="15" spans="1:17" s="97" customFormat="1" ht="7.5">
      <c r="A15" s="92">
        <v>1</v>
      </c>
      <c r="B15" s="93">
        <v>2</v>
      </c>
      <c r="C15" s="258">
        <v>3</v>
      </c>
      <c r="D15" s="259"/>
      <c r="E15" s="94">
        <v>4</v>
      </c>
      <c r="F15" s="94">
        <v>5</v>
      </c>
      <c r="G15" s="94">
        <v>6</v>
      </c>
      <c r="H15" s="94">
        <v>7</v>
      </c>
      <c r="I15" s="94">
        <v>8</v>
      </c>
      <c r="J15" s="94">
        <v>9</v>
      </c>
      <c r="K15" s="94">
        <v>10</v>
      </c>
      <c r="L15" s="94">
        <v>11</v>
      </c>
      <c r="M15" s="95">
        <v>12</v>
      </c>
      <c r="N15" s="94">
        <v>13</v>
      </c>
      <c r="O15" s="94">
        <v>14</v>
      </c>
      <c r="P15" s="94">
        <v>15</v>
      </c>
      <c r="Q15" s="96">
        <v>16</v>
      </c>
    </row>
    <row r="16" spans="1:17" s="67" customFormat="1" ht="12.75">
      <c r="A16" s="98"/>
      <c r="B16" s="99"/>
      <c r="C16" s="100"/>
      <c r="D16" s="100"/>
      <c r="E16" s="10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3"/>
    </row>
    <row r="17" spans="1:17" s="110" customFormat="1" ht="12.75">
      <c r="A17" s="104"/>
      <c r="B17" s="105"/>
      <c r="C17" s="106"/>
      <c r="D17" s="62" t="s">
        <v>76</v>
      </c>
      <c r="E17" s="107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</row>
    <row r="18" spans="1:17" s="13" customFormat="1" ht="11.25">
      <c r="A18" s="8">
        <v>1</v>
      </c>
      <c r="B18" s="9"/>
      <c r="C18" s="238" t="s">
        <v>77</v>
      </c>
      <c r="D18" s="239"/>
      <c r="E18" s="10" t="s">
        <v>33</v>
      </c>
      <c r="F18" s="11">
        <v>1</v>
      </c>
      <c r="G18" s="11"/>
      <c r="H18" s="11"/>
      <c r="I18" s="111"/>
      <c r="J18" s="111"/>
      <c r="K18" s="111"/>
      <c r="L18" s="111"/>
      <c r="M18" s="11"/>
      <c r="N18" s="11"/>
      <c r="O18" s="11"/>
      <c r="P18" s="11"/>
      <c r="Q18" s="12"/>
    </row>
    <row r="19" spans="1:17" s="13" customFormat="1" ht="26.25" customHeight="1">
      <c r="A19" s="8">
        <v>2</v>
      </c>
      <c r="B19" s="9"/>
      <c r="C19" s="238" t="s">
        <v>79</v>
      </c>
      <c r="D19" s="239"/>
      <c r="E19" s="10" t="s">
        <v>78</v>
      </c>
      <c r="F19" s="11">
        <v>2</v>
      </c>
      <c r="G19" s="11"/>
      <c r="H19" s="11"/>
      <c r="I19" s="111"/>
      <c r="J19" s="111"/>
      <c r="K19" s="111"/>
      <c r="L19" s="111"/>
      <c r="M19" s="11"/>
      <c r="N19" s="11"/>
      <c r="O19" s="11"/>
      <c r="P19" s="11"/>
      <c r="Q19" s="12"/>
    </row>
    <row r="20" spans="1:17" s="13" customFormat="1" ht="26.25" customHeight="1">
      <c r="A20" s="8">
        <v>3</v>
      </c>
      <c r="B20" s="14"/>
      <c r="C20" s="238" t="s">
        <v>80</v>
      </c>
      <c r="D20" s="239"/>
      <c r="E20" s="10" t="s">
        <v>78</v>
      </c>
      <c r="F20" s="11">
        <v>2</v>
      </c>
      <c r="G20" s="11"/>
      <c r="H20" s="11"/>
      <c r="I20" s="111"/>
      <c r="J20" s="111"/>
      <c r="K20" s="111"/>
      <c r="L20" s="111"/>
      <c r="M20" s="11"/>
      <c r="N20" s="11"/>
      <c r="O20" s="11"/>
      <c r="P20" s="11"/>
      <c r="Q20" s="12"/>
    </row>
    <row r="21" spans="1:17" s="13" customFormat="1" ht="26.25" customHeight="1">
      <c r="A21" s="8">
        <v>4</v>
      </c>
      <c r="B21" s="14"/>
      <c r="C21" s="238" t="s">
        <v>81</v>
      </c>
      <c r="D21" s="239"/>
      <c r="E21" s="10" t="s">
        <v>78</v>
      </c>
      <c r="F21" s="11">
        <v>2</v>
      </c>
      <c r="G21" s="11"/>
      <c r="H21" s="11"/>
      <c r="I21" s="111"/>
      <c r="J21" s="111"/>
      <c r="K21" s="111"/>
      <c r="L21" s="111"/>
      <c r="M21" s="11"/>
      <c r="N21" s="11"/>
      <c r="O21" s="11"/>
      <c r="P21" s="11"/>
      <c r="Q21" s="12"/>
    </row>
    <row r="22" spans="1:17" s="13" customFormat="1" ht="11.25">
      <c r="A22" s="8">
        <v>5</v>
      </c>
      <c r="B22" s="9"/>
      <c r="C22" s="238" t="s">
        <v>34</v>
      </c>
      <c r="D22" s="239"/>
      <c r="E22" s="10" t="s">
        <v>78</v>
      </c>
      <c r="F22" s="11">
        <v>2</v>
      </c>
      <c r="G22" s="11"/>
      <c r="H22" s="11"/>
      <c r="I22" s="111"/>
      <c r="J22" s="111"/>
      <c r="K22" s="111"/>
      <c r="L22" s="111"/>
      <c r="M22" s="11"/>
      <c r="N22" s="11"/>
      <c r="O22" s="11"/>
      <c r="P22" s="11"/>
      <c r="Q22" s="12"/>
    </row>
    <row r="23" spans="1:17" s="13" customFormat="1" ht="11.25">
      <c r="A23" s="8">
        <v>6</v>
      </c>
      <c r="B23" s="9"/>
      <c r="C23" s="238" t="s">
        <v>35</v>
      </c>
      <c r="D23" s="239"/>
      <c r="E23" s="10" t="s">
        <v>78</v>
      </c>
      <c r="F23" s="11">
        <v>2</v>
      </c>
      <c r="G23" s="11"/>
      <c r="H23" s="11"/>
      <c r="I23" s="111"/>
      <c r="J23" s="111"/>
      <c r="K23" s="111"/>
      <c r="L23" s="111"/>
      <c r="M23" s="11"/>
      <c r="N23" s="11"/>
      <c r="O23" s="11"/>
      <c r="P23" s="11"/>
      <c r="Q23" s="12"/>
    </row>
    <row r="24" spans="1:17" s="13" customFormat="1" ht="22.5" customHeight="1">
      <c r="A24" s="8">
        <v>7</v>
      </c>
      <c r="B24" s="14"/>
      <c r="C24" s="238" t="s">
        <v>36</v>
      </c>
      <c r="D24" s="239"/>
      <c r="E24" s="10" t="s">
        <v>33</v>
      </c>
      <c r="F24" s="11">
        <v>1</v>
      </c>
      <c r="G24" s="11"/>
      <c r="H24" s="11"/>
      <c r="I24" s="111"/>
      <c r="J24" s="111"/>
      <c r="K24" s="111"/>
      <c r="L24" s="111"/>
      <c r="M24" s="11"/>
      <c r="N24" s="11"/>
      <c r="O24" s="11"/>
      <c r="P24" s="11"/>
      <c r="Q24" s="12"/>
    </row>
    <row r="25" spans="1:17" s="13" customFormat="1" ht="11.25">
      <c r="A25" s="8">
        <v>8</v>
      </c>
      <c r="B25" s="9"/>
      <c r="C25" s="238" t="s">
        <v>37</v>
      </c>
      <c r="D25" s="239"/>
      <c r="E25" s="10" t="s">
        <v>33</v>
      </c>
      <c r="F25" s="11">
        <v>1</v>
      </c>
      <c r="G25" s="11"/>
      <c r="H25" s="11"/>
      <c r="I25" s="111"/>
      <c r="J25" s="111"/>
      <c r="K25" s="111"/>
      <c r="L25" s="111"/>
      <c r="M25" s="11"/>
      <c r="N25" s="11"/>
      <c r="O25" s="11"/>
      <c r="P25" s="11"/>
      <c r="Q25" s="12"/>
    </row>
    <row r="26" spans="1:17" s="13" customFormat="1" ht="26.25" customHeight="1">
      <c r="A26" s="8">
        <v>9</v>
      </c>
      <c r="B26" s="14"/>
      <c r="C26" s="238" t="s">
        <v>38</v>
      </c>
      <c r="D26" s="239"/>
      <c r="E26" s="10" t="s">
        <v>39</v>
      </c>
      <c r="F26" s="11">
        <v>570</v>
      </c>
      <c r="G26" s="11"/>
      <c r="H26" s="11"/>
      <c r="I26" s="111"/>
      <c r="J26" s="111"/>
      <c r="K26" s="111"/>
      <c r="L26" s="111"/>
      <c r="M26" s="11"/>
      <c r="N26" s="11"/>
      <c r="O26" s="11"/>
      <c r="P26" s="11"/>
      <c r="Q26" s="12"/>
    </row>
    <row r="27" spans="1:17" s="13" customFormat="1" ht="11.25">
      <c r="A27" s="8">
        <v>10</v>
      </c>
      <c r="B27" s="14"/>
      <c r="C27" s="238" t="s">
        <v>40</v>
      </c>
      <c r="D27" s="239"/>
      <c r="E27" s="10" t="s">
        <v>41</v>
      </c>
      <c r="F27" s="11">
        <v>32</v>
      </c>
      <c r="G27" s="11"/>
      <c r="H27" s="11"/>
      <c r="I27" s="111"/>
      <c r="J27" s="111"/>
      <c r="K27" s="111"/>
      <c r="L27" s="111"/>
      <c r="M27" s="11"/>
      <c r="N27" s="11"/>
      <c r="O27" s="11"/>
      <c r="P27" s="11"/>
      <c r="Q27" s="12"/>
    </row>
    <row r="28" spans="1:17" s="110" customFormat="1" ht="12.75">
      <c r="A28" s="104"/>
      <c r="B28" s="105"/>
      <c r="C28" s="106"/>
      <c r="D28" s="62" t="s">
        <v>94</v>
      </c>
      <c r="E28" s="107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9"/>
    </row>
    <row r="29" spans="1:17" s="115" customFormat="1" ht="11.25">
      <c r="A29" s="8">
        <v>1</v>
      </c>
      <c r="B29" s="112"/>
      <c r="C29" s="260" t="s">
        <v>96</v>
      </c>
      <c r="D29" s="261"/>
      <c r="E29" s="111" t="s">
        <v>33</v>
      </c>
      <c r="F29" s="111">
        <v>1</v>
      </c>
      <c r="G29" s="111"/>
      <c r="H29" s="111"/>
      <c r="I29" s="111"/>
      <c r="J29" s="111"/>
      <c r="K29" s="111"/>
      <c r="L29" s="111"/>
      <c r="M29" s="113"/>
      <c r="N29" s="111"/>
      <c r="O29" s="111"/>
      <c r="P29" s="111"/>
      <c r="Q29" s="114"/>
    </row>
    <row r="30" spans="1:17" s="115" customFormat="1" ht="12.75" customHeight="1">
      <c r="A30" s="8">
        <v>2</v>
      </c>
      <c r="B30" s="9"/>
      <c r="C30" s="116" t="s">
        <v>72</v>
      </c>
      <c r="D30" s="116"/>
      <c r="E30" s="117" t="s">
        <v>53</v>
      </c>
      <c r="F30" s="111">
        <v>66.03</v>
      </c>
      <c r="G30" s="111"/>
      <c r="H30" s="111"/>
      <c r="I30" s="111"/>
      <c r="J30" s="111"/>
      <c r="K30" s="111"/>
      <c r="L30" s="111"/>
      <c r="M30" s="113"/>
      <c r="N30" s="111"/>
      <c r="O30" s="111"/>
      <c r="P30" s="111"/>
      <c r="Q30" s="114"/>
    </row>
    <row r="31" spans="1:17" s="115" customFormat="1" ht="12.75" customHeight="1">
      <c r="A31" s="210">
        <v>3</v>
      </c>
      <c r="B31" s="211"/>
      <c r="C31" s="212" t="s">
        <v>82</v>
      </c>
      <c r="D31" s="212"/>
      <c r="E31" s="213" t="s">
        <v>55</v>
      </c>
      <c r="F31" s="214">
        <v>20</v>
      </c>
      <c r="G31" s="111"/>
      <c r="H31" s="111"/>
      <c r="I31" s="111"/>
      <c r="J31" s="111"/>
      <c r="K31" s="111"/>
      <c r="L31" s="111"/>
      <c r="M31" s="113"/>
      <c r="N31" s="111"/>
      <c r="O31" s="111"/>
      <c r="P31" s="111"/>
      <c r="Q31" s="114"/>
    </row>
    <row r="32" spans="1:17" s="115" customFormat="1" ht="11.25">
      <c r="A32" s="8">
        <v>4</v>
      </c>
      <c r="B32" s="9"/>
      <c r="C32" s="255" t="s">
        <v>65</v>
      </c>
      <c r="D32" s="256"/>
      <c r="E32" s="118" t="s">
        <v>33</v>
      </c>
      <c r="F32" s="111">
        <v>1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4"/>
    </row>
    <row r="33" spans="1:17" s="122" customFormat="1" ht="12.75" customHeight="1">
      <c r="A33" s="8"/>
      <c r="B33" s="119"/>
      <c r="C33" s="120"/>
      <c r="D33" s="121" t="s">
        <v>64</v>
      </c>
      <c r="E33" s="117" t="s">
        <v>33</v>
      </c>
      <c r="F33" s="111">
        <v>1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4"/>
    </row>
    <row r="34" spans="1:17" s="122" customFormat="1" ht="12.75" customHeight="1">
      <c r="A34" s="8"/>
      <c r="B34" s="119"/>
      <c r="C34" s="120"/>
      <c r="D34" s="121" t="s">
        <v>63</v>
      </c>
      <c r="E34" s="117" t="s">
        <v>33</v>
      </c>
      <c r="F34" s="111">
        <v>1</v>
      </c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4"/>
    </row>
    <row r="35" spans="1:17" s="13" customFormat="1" ht="12.75" customHeight="1">
      <c r="A35" s="8">
        <v>5</v>
      </c>
      <c r="B35" s="9"/>
      <c r="C35" s="123" t="s">
        <v>66</v>
      </c>
      <c r="D35" s="123"/>
      <c r="E35" s="16" t="s">
        <v>67</v>
      </c>
      <c r="F35" s="11">
        <v>12</v>
      </c>
      <c r="G35" s="11"/>
      <c r="H35" s="111"/>
      <c r="I35" s="11"/>
      <c r="J35" s="11"/>
      <c r="K35" s="11"/>
      <c r="L35" s="11"/>
      <c r="M35" s="124"/>
      <c r="N35" s="11"/>
      <c r="O35" s="11"/>
      <c r="P35" s="11"/>
      <c r="Q35" s="12"/>
    </row>
    <row r="36" spans="1:17" s="115" customFormat="1" ht="11.25">
      <c r="A36" s="8">
        <v>6</v>
      </c>
      <c r="B36" s="9"/>
      <c r="C36" s="255" t="s">
        <v>88</v>
      </c>
      <c r="D36" s="256"/>
      <c r="E36" s="118" t="s">
        <v>53</v>
      </c>
      <c r="F36" s="111">
        <v>283.06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4"/>
    </row>
    <row r="37" spans="1:17" s="122" customFormat="1" ht="12.75" customHeight="1">
      <c r="A37" s="8"/>
      <c r="B37" s="119"/>
      <c r="C37" s="120"/>
      <c r="D37" s="121" t="s">
        <v>89</v>
      </c>
      <c r="E37" s="117" t="s">
        <v>41</v>
      </c>
      <c r="F37" s="111">
        <v>6.4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4"/>
    </row>
    <row r="38" spans="1:17" s="122" customFormat="1" ht="12.75" customHeight="1">
      <c r="A38" s="8"/>
      <c r="B38" s="119"/>
      <c r="C38" s="120"/>
      <c r="D38" s="121" t="s">
        <v>98</v>
      </c>
      <c r="E38" s="117" t="s">
        <v>39</v>
      </c>
      <c r="F38" s="111">
        <v>113.3</v>
      </c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4"/>
    </row>
    <row r="39" spans="1:17" s="122" customFormat="1" ht="12.75" customHeight="1">
      <c r="A39" s="8"/>
      <c r="B39" s="119"/>
      <c r="C39" s="120"/>
      <c r="D39" s="121" t="s">
        <v>102</v>
      </c>
      <c r="E39" s="117" t="s">
        <v>39</v>
      </c>
      <c r="F39" s="111">
        <v>169.84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4"/>
    </row>
    <row r="40" spans="1:17" s="115" customFormat="1" ht="11.25">
      <c r="A40" s="8">
        <v>7</v>
      </c>
      <c r="B40" s="9"/>
      <c r="C40" s="255" t="s">
        <v>56</v>
      </c>
      <c r="D40" s="256"/>
      <c r="E40" s="118" t="s">
        <v>39</v>
      </c>
      <c r="F40" s="111">
        <v>1942</v>
      </c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4"/>
    </row>
    <row r="41" spans="1:17" s="122" customFormat="1" ht="12.75" customHeight="1">
      <c r="A41" s="8"/>
      <c r="B41" s="119"/>
      <c r="C41" s="120"/>
      <c r="D41" s="121" t="s">
        <v>93</v>
      </c>
      <c r="E41" s="117" t="s">
        <v>39</v>
      </c>
      <c r="F41" s="111">
        <v>2039.1</v>
      </c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4"/>
    </row>
    <row r="42" spans="1:17" s="122" customFormat="1" ht="12.75" customHeight="1">
      <c r="A42" s="8"/>
      <c r="B42" s="119"/>
      <c r="C42" s="120"/>
      <c r="D42" s="121" t="s">
        <v>57</v>
      </c>
      <c r="E42" s="117" t="s">
        <v>39</v>
      </c>
      <c r="F42" s="111">
        <v>2039.1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4"/>
    </row>
    <row r="43" spans="1:17" s="13" customFormat="1" ht="12.75" customHeight="1">
      <c r="A43" s="8">
        <v>8</v>
      </c>
      <c r="B43" s="9"/>
      <c r="C43" s="123" t="s">
        <v>83</v>
      </c>
      <c r="D43" s="123"/>
      <c r="E43" s="16" t="s">
        <v>55</v>
      </c>
      <c r="F43" s="11">
        <v>20</v>
      </c>
      <c r="G43" s="11"/>
      <c r="H43" s="111"/>
      <c r="I43" s="11"/>
      <c r="J43" s="11"/>
      <c r="K43" s="11"/>
      <c r="L43" s="11"/>
      <c r="M43" s="11"/>
      <c r="N43" s="11"/>
      <c r="O43" s="11"/>
      <c r="P43" s="11"/>
      <c r="Q43" s="12"/>
    </row>
    <row r="44" spans="1:17" s="13" customFormat="1" ht="12.75" customHeight="1">
      <c r="A44" s="8"/>
      <c r="B44" s="14"/>
      <c r="C44" s="125"/>
      <c r="D44" s="15" t="s">
        <v>84</v>
      </c>
      <c r="E44" s="16" t="s">
        <v>55</v>
      </c>
      <c r="F44" s="11">
        <v>1500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</row>
    <row r="45" spans="1:17" s="13" customFormat="1" ht="12.75" customHeight="1">
      <c r="A45" s="8"/>
      <c r="B45" s="14"/>
      <c r="C45" s="125"/>
      <c r="D45" s="15" t="s">
        <v>85</v>
      </c>
      <c r="E45" s="16" t="s">
        <v>54</v>
      </c>
      <c r="F45" s="11">
        <v>1000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</row>
    <row r="46" spans="1:17" s="13" customFormat="1" ht="12.75" customHeight="1">
      <c r="A46" s="8">
        <v>9</v>
      </c>
      <c r="B46" s="9"/>
      <c r="C46" s="123" t="s">
        <v>61</v>
      </c>
      <c r="D46" s="123"/>
      <c r="E46" s="16" t="s">
        <v>39</v>
      </c>
      <c r="F46" s="11">
        <v>65.2</v>
      </c>
      <c r="G46" s="11"/>
      <c r="H46" s="111"/>
      <c r="I46" s="11"/>
      <c r="J46" s="11"/>
      <c r="K46" s="11"/>
      <c r="L46" s="11"/>
      <c r="M46" s="124"/>
      <c r="N46" s="11"/>
      <c r="O46" s="11"/>
      <c r="P46" s="11"/>
      <c r="Q46" s="12"/>
    </row>
    <row r="47" spans="1:17" s="13" customFormat="1" ht="12.75" customHeight="1">
      <c r="A47" s="8"/>
      <c r="B47" s="14"/>
      <c r="C47" s="125"/>
      <c r="D47" s="15" t="s">
        <v>97</v>
      </c>
      <c r="E47" s="16" t="s">
        <v>39</v>
      </c>
      <c r="F47" s="11">
        <v>74.33</v>
      </c>
      <c r="G47" s="11"/>
      <c r="H47" s="11"/>
      <c r="I47" s="11"/>
      <c r="J47" s="11"/>
      <c r="K47" s="11"/>
      <c r="L47" s="11"/>
      <c r="M47" s="124"/>
      <c r="N47" s="11"/>
      <c r="O47" s="11"/>
      <c r="P47" s="11"/>
      <c r="Q47" s="12"/>
    </row>
    <row r="48" spans="1:17" s="13" customFormat="1" ht="12.75" customHeight="1">
      <c r="A48" s="8"/>
      <c r="B48" s="14"/>
      <c r="C48" s="125"/>
      <c r="D48" s="15" t="s">
        <v>95</v>
      </c>
      <c r="E48" s="16" t="s">
        <v>33</v>
      </c>
      <c r="F48" s="11">
        <v>1</v>
      </c>
      <c r="G48" s="11"/>
      <c r="H48" s="11"/>
      <c r="I48" s="11"/>
      <c r="J48" s="11"/>
      <c r="K48" s="11"/>
      <c r="L48" s="11"/>
      <c r="M48" s="124"/>
      <c r="N48" s="11"/>
      <c r="O48" s="11"/>
      <c r="P48" s="11"/>
      <c r="Q48" s="12"/>
    </row>
    <row r="49" spans="1:17" s="13" customFormat="1" ht="12.75" customHeight="1">
      <c r="A49" s="8">
        <v>10</v>
      </c>
      <c r="B49" s="9"/>
      <c r="C49" s="123" t="s">
        <v>103</v>
      </c>
      <c r="D49" s="123"/>
      <c r="E49" s="16" t="s">
        <v>39</v>
      </c>
      <c r="F49" s="11">
        <v>65.88000000000001</v>
      </c>
      <c r="G49" s="11"/>
      <c r="H49" s="111"/>
      <c r="I49" s="11"/>
      <c r="J49" s="11"/>
      <c r="K49" s="11"/>
      <c r="L49" s="11"/>
      <c r="M49" s="124"/>
      <c r="N49" s="11"/>
      <c r="O49" s="11"/>
      <c r="P49" s="11"/>
      <c r="Q49" s="12"/>
    </row>
    <row r="50" spans="1:17" s="13" customFormat="1" ht="12.75" customHeight="1">
      <c r="A50" s="8"/>
      <c r="B50" s="14"/>
      <c r="C50" s="125"/>
      <c r="D50" s="15" t="s">
        <v>104</v>
      </c>
      <c r="E50" s="16" t="s">
        <v>39</v>
      </c>
      <c r="F50" s="11">
        <v>75.10000000000001</v>
      </c>
      <c r="G50" s="11"/>
      <c r="H50" s="11"/>
      <c r="I50" s="11"/>
      <c r="J50" s="11"/>
      <c r="K50" s="11"/>
      <c r="L50" s="11"/>
      <c r="M50" s="124"/>
      <c r="N50" s="11"/>
      <c r="O50" s="11"/>
      <c r="P50" s="11"/>
      <c r="Q50" s="12"/>
    </row>
    <row r="51" spans="1:17" s="13" customFormat="1" ht="12.75" customHeight="1">
      <c r="A51" s="8"/>
      <c r="B51" s="14"/>
      <c r="C51" s="125"/>
      <c r="D51" s="15" t="s">
        <v>95</v>
      </c>
      <c r="E51" s="16" t="s">
        <v>33</v>
      </c>
      <c r="F51" s="11">
        <v>1</v>
      </c>
      <c r="G51" s="11"/>
      <c r="H51" s="11"/>
      <c r="I51" s="11"/>
      <c r="J51" s="11"/>
      <c r="K51" s="11"/>
      <c r="L51" s="11"/>
      <c r="M51" s="124"/>
      <c r="N51" s="11"/>
      <c r="O51" s="11"/>
      <c r="P51" s="11"/>
      <c r="Q51" s="12"/>
    </row>
    <row r="52" spans="1:17" s="13" customFormat="1" ht="12.75" customHeight="1">
      <c r="A52" s="8">
        <v>11</v>
      </c>
      <c r="B52" s="9"/>
      <c r="C52" s="123" t="s">
        <v>105</v>
      </c>
      <c r="D52" s="123"/>
      <c r="E52" s="16" t="s">
        <v>39</v>
      </c>
      <c r="F52" s="11">
        <v>65.88000000000001</v>
      </c>
      <c r="G52" s="11"/>
      <c r="H52" s="11"/>
      <c r="I52" s="11"/>
      <c r="J52" s="11"/>
      <c r="K52" s="11"/>
      <c r="L52" s="11"/>
      <c r="M52" s="124"/>
      <c r="N52" s="11"/>
      <c r="O52" s="11"/>
      <c r="P52" s="11"/>
      <c r="Q52" s="12"/>
    </row>
    <row r="53" spans="1:17" s="13" customFormat="1" ht="12.75" customHeight="1">
      <c r="A53" s="8"/>
      <c r="B53" s="14"/>
      <c r="C53" s="125"/>
      <c r="D53" s="15" t="s">
        <v>106</v>
      </c>
      <c r="E53" s="16" t="s">
        <v>55</v>
      </c>
      <c r="F53" s="11">
        <v>396</v>
      </c>
      <c r="G53" s="11"/>
      <c r="H53" s="11"/>
      <c r="I53" s="11"/>
      <c r="J53" s="11"/>
      <c r="K53" s="11"/>
      <c r="L53" s="11"/>
      <c r="M53" s="124"/>
      <c r="N53" s="11"/>
      <c r="O53" s="11"/>
      <c r="P53" s="11"/>
      <c r="Q53" s="12"/>
    </row>
    <row r="54" spans="1:17" s="13" customFormat="1" ht="12.75" customHeight="1">
      <c r="A54" s="8"/>
      <c r="B54" s="14"/>
      <c r="C54" s="125"/>
      <c r="D54" s="15" t="s">
        <v>107</v>
      </c>
      <c r="E54" s="16" t="s">
        <v>39</v>
      </c>
      <c r="F54" s="11">
        <v>76</v>
      </c>
      <c r="G54" s="11"/>
      <c r="H54" s="11"/>
      <c r="I54" s="11"/>
      <c r="J54" s="11"/>
      <c r="K54" s="11"/>
      <c r="L54" s="11"/>
      <c r="M54" s="124"/>
      <c r="N54" s="11"/>
      <c r="O54" s="11"/>
      <c r="P54" s="11"/>
      <c r="Q54" s="12"/>
    </row>
    <row r="55" spans="1:17" s="13" customFormat="1" ht="12.75" customHeight="1">
      <c r="A55" s="8">
        <v>12</v>
      </c>
      <c r="B55" s="9"/>
      <c r="C55" s="254" t="s">
        <v>108</v>
      </c>
      <c r="D55" s="254"/>
      <c r="E55" s="16" t="s">
        <v>39</v>
      </c>
      <c r="F55" s="11">
        <v>65.88000000000001</v>
      </c>
      <c r="G55" s="11"/>
      <c r="H55" s="11"/>
      <c r="I55" s="11"/>
      <c r="J55" s="11"/>
      <c r="K55" s="11"/>
      <c r="L55" s="11"/>
      <c r="M55" s="124"/>
      <c r="N55" s="11"/>
      <c r="O55" s="11"/>
      <c r="P55" s="11"/>
      <c r="Q55" s="12"/>
    </row>
    <row r="56" spans="1:17" s="13" customFormat="1" ht="12.75" customHeight="1">
      <c r="A56" s="8"/>
      <c r="B56" s="14"/>
      <c r="C56" s="126"/>
      <c r="D56" s="127" t="s">
        <v>109</v>
      </c>
      <c r="E56" s="16" t="s">
        <v>54</v>
      </c>
      <c r="F56" s="11">
        <v>13.18</v>
      </c>
      <c r="G56" s="11"/>
      <c r="H56" s="11"/>
      <c r="I56" s="11"/>
      <c r="J56" s="11"/>
      <c r="K56" s="11"/>
      <c r="L56" s="11"/>
      <c r="M56" s="124"/>
      <c r="N56" s="11"/>
      <c r="O56" s="11"/>
      <c r="P56" s="11"/>
      <c r="Q56" s="12"/>
    </row>
    <row r="57" spans="1:17" s="13" customFormat="1" ht="12.75" customHeight="1">
      <c r="A57" s="8"/>
      <c r="B57" s="14"/>
      <c r="C57" s="126"/>
      <c r="D57" s="127" t="s">
        <v>110</v>
      </c>
      <c r="E57" s="16" t="s">
        <v>111</v>
      </c>
      <c r="F57" s="11">
        <v>211</v>
      </c>
      <c r="G57" s="11"/>
      <c r="H57" s="11"/>
      <c r="I57" s="11"/>
      <c r="J57" s="11"/>
      <c r="K57" s="11"/>
      <c r="L57" s="11"/>
      <c r="M57" s="124"/>
      <c r="N57" s="11"/>
      <c r="O57" s="11"/>
      <c r="P57" s="11"/>
      <c r="Q57" s="12"/>
    </row>
    <row r="58" spans="1:17" s="13" customFormat="1" ht="11.25">
      <c r="A58" s="8">
        <v>13</v>
      </c>
      <c r="B58" s="9"/>
      <c r="C58" s="254" t="s">
        <v>69</v>
      </c>
      <c r="D58" s="254"/>
      <c r="E58" s="10" t="s">
        <v>55</v>
      </c>
      <c r="F58" s="11">
        <v>20</v>
      </c>
      <c r="G58" s="11"/>
      <c r="H58" s="11"/>
      <c r="I58" s="11"/>
      <c r="J58" s="11"/>
      <c r="K58" s="11"/>
      <c r="L58" s="11"/>
      <c r="M58" s="124"/>
      <c r="N58" s="11"/>
      <c r="O58" s="11"/>
      <c r="P58" s="11"/>
      <c r="Q58" s="12"/>
    </row>
    <row r="59" spans="1:17" s="13" customFormat="1" ht="12.75" customHeight="1">
      <c r="A59" s="8"/>
      <c r="B59" s="14"/>
      <c r="C59" s="126"/>
      <c r="D59" s="127" t="s">
        <v>71</v>
      </c>
      <c r="E59" s="16" t="s">
        <v>55</v>
      </c>
      <c r="F59" s="11">
        <v>20</v>
      </c>
      <c r="G59" s="11"/>
      <c r="H59" s="11"/>
      <c r="I59" s="11"/>
      <c r="J59" s="11"/>
      <c r="K59" s="11"/>
      <c r="L59" s="11"/>
      <c r="M59" s="124"/>
      <c r="N59" s="11"/>
      <c r="O59" s="11"/>
      <c r="P59" s="11"/>
      <c r="Q59" s="12"/>
    </row>
    <row r="60" spans="1:17" s="13" customFormat="1" ht="12.75" customHeight="1">
      <c r="A60" s="8"/>
      <c r="B60" s="14"/>
      <c r="C60" s="126"/>
      <c r="D60" s="127" t="s">
        <v>70</v>
      </c>
      <c r="E60" s="16" t="s">
        <v>55</v>
      </c>
      <c r="F60" s="11">
        <v>1</v>
      </c>
      <c r="G60" s="11"/>
      <c r="H60" s="11"/>
      <c r="I60" s="11"/>
      <c r="J60" s="11"/>
      <c r="K60" s="11"/>
      <c r="L60" s="11"/>
      <c r="M60" s="124"/>
      <c r="N60" s="11"/>
      <c r="O60" s="11"/>
      <c r="P60" s="11"/>
      <c r="Q60" s="12"/>
    </row>
    <row r="61" spans="1:17" s="13" customFormat="1" ht="11.25">
      <c r="A61" s="8">
        <v>14</v>
      </c>
      <c r="B61" s="9"/>
      <c r="C61" s="254" t="s">
        <v>112</v>
      </c>
      <c r="D61" s="254"/>
      <c r="E61" s="16" t="s">
        <v>53</v>
      </c>
      <c r="F61" s="11">
        <v>19.4</v>
      </c>
      <c r="G61" s="11"/>
      <c r="H61" s="11"/>
      <c r="I61" s="11"/>
      <c r="J61" s="11"/>
      <c r="K61" s="11"/>
      <c r="L61" s="11"/>
      <c r="M61" s="124"/>
      <c r="N61" s="11"/>
      <c r="O61" s="11"/>
      <c r="P61" s="11"/>
      <c r="Q61" s="12"/>
    </row>
    <row r="62" spans="1:17" s="13" customFormat="1" ht="12.75" customHeight="1">
      <c r="A62" s="8"/>
      <c r="B62" s="14"/>
      <c r="C62" s="126"/>
      <c r="D62" s="127" t="s">
        <v>113</v>
      </c>
      <c r="E62" s="16" t="s">
        <v>39</v>
      </c>
      <c r="F62" s="11">
        <v>3.88</v>
      </c>
      <c r="G62" s="11"/>
      <c r="H62" s="11"/>
      <c r="I62" s="11"/>
      <c r="J62" s="11"/>
      <c r="K62" s="11"/>
      <c r="L62" s="11"/>
      <c r="M62" s="124"/>
      <c r="N62" s="11"/>
      <c r="O62" s="11"/>
      <c r="P62" s="11"/>
      <c r="Q62" s="12"/>
    </row>
    <row r="63" spans="1:17" s="13" customFormat="1" ht="12.75" customHeight="1">
      <c r="A63" s="8"/>
      <c r="B63" s="14"/>
      <c r="C63" s="125"/>
      <c r="D63" s="15" t="s">
        <v>97</v>
      </c>
      <c r="E63" s="16" t="s">
        <v>39</v>
      </c>
      <c r="F63" s="11">
        <v>22.12</v>
      </c>
      <c r="G63" s="11"/>
      <c r="H63" s="11"/>
      <c r="I63" s="11"/>
      <c r="J63" s="11"/>
      <c r="K63" s="11"/>
      <c r="L63" s="11"/>
      <c r="M63" s="124"/>
      <c r="N63" s="11"/>
      <c r="O63" s="11"/>
      <c r="P63" s="11"/>
      <c r="Q63" s="12"/>
    </row>
    <row r="64" spans="1:17" s="13" customFormat="1" ht="12.75" customHeight="1">
      <c r="A64" s="8"/>
      <c r="B64" s="14"/>
      <c r="C64" s="125"/>
      <c r="D64" s="15" t="s">
        <v>95</v>
      </c>
      <c r="E64" s="16" t="s">
        <v>33</v>
      </c>
      <c r="F64" s="11">
        <v>1</v>
      </c>
      <c r="G64" s="11"/>
      <c r="H64" s="11"/>
      <c r="I64" s="11"/>
      <c r="J64" s="11"/>
      <c r="K64" s="11"/>
      <c r="L64" s="11"/>
      <c r="M64" s="124"/>
      <c r="N64" s="11"/>
      <c r="O64" s="11"/>
      <c r="P64" s="11"/>
      <c r="Q64" s="12"/>
    </row>
    <row r="65" spans="1:17" s="115" customFormat="1" ht="34.5" customHeight="1">
      <c r="A65" s="8">
        <v>15</v>
      </c>
      <c r="B65" s="9"/>
      <c r="C65" s="257" t="s">
        <v>101</v>
      </c>
      <c r="D65" s="257"/>
      <c r="E65" s="118" t="s">
        <v>39</v>
      </c>
      <c r="F65" s="111">
        <v>2026.6</v>
      </c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4"/>
    </row>
    <row r="66" spans="1:17" s="122" customFormat="1" ht="12.75" customHeight="1">
      <c r="A66" s="8"/>
      <c r="B66" s="119"/>
      <c r="C66" s="120"/>
      <c r="D66" s="121" t="s">
        <v>59</v>
      </c>
      <c r="E66" s="117" t="s">
        <v>39</v>
      </c>
      <c r="F66" s="111">
        <v>2330.59</v>
      </c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4"/>
    </row>
    <row r="67" spans="1:17" s="122" customFormat="1" ht="12.75" customHeight="1">
      <c r="A67" s="8"/>
      <c r="B67" s="119"/>
      <c r="C67" s="120"/>
      <c r="D67" s="121" t="s">
        <v>58</v>
      </c>
      <c r="E67" s="117" t="s">
        <v>39</v>
      </c>
      <c r="F67" s="111">
        <v>2330.59</v>
      </c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4"/>
    </row>
    <row r="68" spans="1:17" s="122" customFormat="1" ht="12.75" customHeight="1">
      <c r="A68" s="8"/>
      <c r="B68" s="119"/>
      <c r="C68" s="120"/>
      <c r="D68" s="121" t="s">
        <v>60</v>
      </c>
      <c r="E68" s="117" t="s">
        <v>55</v>
      </c>
      <c r="F68" s="111">
        <v>25</v>
      </c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4"/>
    </row>
    <row r="69" spans="1:17" s="122" customFormat="1" ht="18">
      <c r="A69" s="8"/>
      <c r="B69" s="119"/>
      <c r="C69" s="120"/>
      <c r="D69" s="121" t="s">
        <v>99</v>
      </c>
      <c r="E69" s="118" t="s">
        <v>55</v>
      </c>
      <c r="F69" s="111">
        <v>1</v>
      </c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4"/>
    </row>
    <row r="70" spans="1:17" s="115" customFormat="1" ht="11.25">
      <c r="A70" s="8">
        <v>16</v>
      </c>
      <c r="B70" s="9"/>
      <c r="C70" s="257" t="s">
        <v>90</v>
      </c>
      <c r="D70" s="257"/>
      <c r="E70" s="118" t="s">
        <v>53</v>
      </c>
      <c r="F70" s="111">
        <v>283.06</v>
      </c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4"/>
    </row>
    <row r="71" spans="1:17" s="122" customFormat="1" ht="12.75" customHeight="1">
      <c r="A71" s="8"/>
      <c r="B71" s="119"/>
      <c r="C71" s="120"/>
      <c r="D71" s="121" t="s">
        <v>91</v>
      </c>
      <c r="E71" s="117" t="s">
        <v>53</v>
      </c>
      <c r="F71" s="111">
        <v>325.52</v>
      </c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4"/>
    </row>
    <row r="72" spans="1:17" s="122" customFormat="1" ht="12.75" customHeight="1">
      <c r="A72" s="8"/>
      <c r="B72" s="119"/>
      <c r="C72" s="120"/>
      <c r="D72" s="121" t="s">
        <v>92</v>
      </c>
      <c r="E72" s="117" t="s">
        <v>33</v>
      </c>
      <c r="F72" s="111">
        <v>325.52</v>
      </c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4"/>
    </row>
    <row r="73" spans="1:17" s="115" customFormat="1" ht="12.75" customHeight="1">
      <c r="A73" s="8">
        <v>17</v>
      </c>
      <c r="B73" s="9"/>
      <c r="C73" s="116" t="s">
        <v>100</v>
      </c>
      <c r="D73" s="116"/>
      <c r="E73" s="117" t="s">
        <v>33</v>
      </c>
      <c r="F73" s="111">
        <v>1</v>
      </c>
      <c r="G73" s="111"/>
      <c r="H73" s="111"/>
      <c r="I73" s="111"/>
      <c r="J73" s="111"/>
      <c r="K73" s="111"/>
      <c r="L73" s="111"/>
      <c r="M73" s="113"/>
      <c r="N73" s="111"/>
      <c r="O73" s="111"/>
      <c r="P73" s="111"/>
      <c r="Q73" s="114"/>
    </row>
    <row r="74" spans="1:17" s="115" customFormat="1" ht="12.75" customHeight="1">
      <c r="A74" s="8">
        <v>18</v>
      </c>
      <c r="B74" s="9"/>
      <c r="C74" s="116" t="s">
        <v>86</v>
      </c>
      <c r="D74" s="116"/>
      <c r="E74" s="117" t="s">
        <v>33</v>
      </c>
      <c r="F74" s="111">
        <v>1</v>
      </c>
      <c r="G74" s="111"/>
      <c r="H74" s="111"/>
      <c r="I74" s="111"/>
      <c r="J74" s="111"/>
      <c r="K74" s="111"/>
      <c r="L74" s="111"/>
      <c r="M74" s="113"/>
      <c r="N74" s="111"/>
      <c r="O74" s="111"/>
      <c r="P74" s="111"/>
      <c r="Q74" s="114"/>
    </row>
    <row r="75" spans="1:17" s="115" customFormat="1" ht="12.75" customHeight="1">
      <c r="A75" s="8">
        <v>19</v>
      </c>
      <c r="B75" s="9"/>
      <c r="C75" s="116" t="s">
        <v>87</v>
      </c>
      <c r="D75" s="116"/>
      <c r="E75" s="117" t="s">
        <v>33</v>
      </c>
      <c r="F75" s="111">
        <v>1</v>
      </c>
      <c r="G75" s="111"/>
      <c r="H75" s="111"/>
      <c r="I75" s="111"/>
      <c r="J75" s="111"/>
      <c r="K75" s="111"/>
      <c r="L75" s="111"/>
      <c r="M75" s="113"/>
      <c r="N75" s="111"/>
      <c r="O75" s="111"/>
      <c r="P75" s="111"/>
      <c r="Q75" s="114"/>
    </row>
    <row r="76" spans="1:17" s="115" customFormat="1" ht="36.75" customHeight="1">
      <c r="A76" s="8">
        <v>20</v>
      </c>
      <c r="B76" s="9"/>
      <c r="C76" s="236" t="s">
        <v>120</v>
      </c>
      <c r="D76" s="237"/>
      <c r="E76" s="217" t="s">
        <v>122</v>
      </c>
      <c r="F76" s="215">
        <v>440</v>
      </c>
      <c r="G76" s="198"/>
      <c r="H76" s="198"/>
      <c r="I76" s="198"/>
      <c r="J76" s="198"/>
      <c r="K76" s="198"/>
      <c r="L76" s="198"/>
      <c r="M76" s="199"/>
      <c r="N76" s="198"/>
      <c r="O76" s="198"/>
      <c r="P76" s="198"/>
      <c r="Q76" s="200"/>
    </row>
    <row r="77" spans="1:17" s="130" customFormat="1" ht="13.5" thickBot="1">
      <c r="A77" s="197"/>
      <c r="B77" s="201"/>
      <c r="C77" s="202"/>
      <c r="D77" s="203" t="s">
        <v>121</v>
      </c>
      <c r="E77" s="218" t="s">
        <v>54</v>
      </c>
      <c r="F77" s="216">
        <v>90</v>
      </c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9"/>
    </row>
    <row r="78" spans="1:17" s="135" customFormat="1" ht="13.5" thickTop="1">
      <c r="A78" s="204"/>
      <c r="B78" s="205"/>
      <c r="C78" s="206"/>
      <c r="D78" s="207" t="s">
        <v>42</v>
      </c>
      <c r="E78" s="208"/>
      <c r="F78" s="209"/>
      <c r="G78" s="131"/>
      <c r="H78" s="131"/>
      <c r="I78" s="132"/>
      <c r="J78" s="132"/>
      <c r="K78" s="132"/>
      <c r="L78" s="132"/>
      <c r="M78" s="133">
        <f>SUM(M17:M77)</f>
        <v>0</v>
      </c>
      <c r="N78" s="133">
        <f>SUM(N17:N77)</f>
        <v>0</v>
      </c>
      <c r="O78" s="133">
        <f>SUM(O17:O77)</f>
        <v>0</v>
      </c>
      <c r="P78" s="133">
        <f>SUM(P17:P77)</f>
        <v>0</v>
      </c>
      <c r="Q78" s="134">
        <f>SUM(N78:P78)</f>
        <v>0</v>
      </c>
    </row>
    <row r="79" spans="1:17" s="145" customFormat="1" ht="12.75">
      <c r="A79" s="136"/>
      <c r="B79" s="137"/>
      <c r="C79" s="138"/>
      <c r="D79" s="139" t="s">
        <v>115</v>
      </c>
      <c r="E79" s="140"/>
      <c r="F79" s="23"/>
      <c r="G79" s="24"/>
      <c r="H79" s="24"/>
      <c r="I79" s="141"/>
      <c r="J79" s="141"/>
      <c r="K79" s="141"/>
      <c r="L79" s="141"/>
      <c r="M79" s="142"/>
      <c r="N79" s="143"/>
      <c r="O79" s="143">
        <f>ROUNDUP(O78*F79,2)</f>
        <v>0</v>
      </c>
      <c r="P79" s="143"/>
      <c r="Q79" s="144">
        <f>SUM(N79:P79)</f>
        <v>0</v>
      </c>
    </row>
    <row r="80" spans="1:17" s="145" customFormat="1" ht="12.75">
      <c r="A80" s="146"/>
      <c r="B80" s="147"/>
      <c r="C80" s="148"/>
      <c r="D80" s="57" t="s">
        <v>43</v>
      </c>
      <c r="E80" s="149"/>
      <c r="F80" s="34"/>
      <c r="G80" s="35"/>
      <c r="H80" s="35"/>
      <c r="I80" s="150"/>
      <c r="J80" s="150"/>
      <c r="K80" s="150"/>
      <c r="L80" s="150"/>
      <c r="M80" s="151"/>
      <c r="N80" s="58">
        <f>SUM(N78:N79)</f>
        <v>0</v>
      </c>
      <c r="O80" s="58">
        <f>SUM(O78:O79)</f>
        <v>0</v>
      </c>
      <c r="P80" s="58">
        <f>SUM(P78:P79)</f>
        <v>0</v>
      </c>
      <c r="Q80" s="59">
        <f>SUM(Q78:Q79)</f>
        <v>0</v>
      </c>
    </row>
    <row r="81" spans="1:17" s="145" customFormat="1" ht="12.75">
      <c r="A81" s="39"/>
      <c r="B81" s="40"/>
      <c r="C81" s="41"/>
      <c r="D81" s="42" t="s">
        <v>116</v>
      </c>
      <c r="E81" s="43"/>
      <c r="F81" s="44"/>
      <c r="G81" s="45"/>
      <c r="H81" s="45"/>
      <c r="I81" s="46"/>
      <c r="J81" s="46"/>
      <c r="K81" s="46"/>
      <c r="L81" s="46"/>
      <c r="M81" s="47"/>
      <c r="N81" s="48"/>
      <c r="O81" s="48"/>
      <c r="P81" s="48"/>
      <c r="Q81" s="49">
        <f>ROUNDUP(Q80*F81,2)</f>
        <v>0</v>
      </c>
    </row>
    <row r="82" spans="1:17" s="145" customFormat="1" ht="12.75">
      <c r="A82" s="39"/>
      <c r="B82" s="40"/>
      <c r="C82" s="41"/>
      <c r="D82" s="42" t="s">
        <v>117</v>
      </c>
      <c r="E82" s="43"/>
      <c r="F82" s="44"/>
      <c r="G82" s="45"/>
      <c r="H82" s="45"/>
      <c r="I82" s="46"/>
      <c r="J82" s="46"/>
      <c r="K82" s="46"/>
      <c r="L82" s="46"/>
      <c r="M82" s="47"/>
      <c r="N82" s="48"/>
      <c r="O82" s="48"/>
      <c r="P82" s="48"/>
      <c r="Q82" s="49">
        <f>ROUNDUP(Q80*F82,2)</f>
        <v>0</v>
      </c>
    </row>
    <row r="83" spans="1:17" s="145" customFormat="1" ht="12.75">
      <c r="A83" s="18"/>
      <c r="B83" s="19"/>
      <c r="C83" s="20"/>
      <c r="D83" s="21" t="s">
        <v>15</v>
      </c>
      <c r="E83" s="22"/>
      <c r="F83" s="50">
        <v>0.2409</v>
      </c>
      <c r="G83" s="24"/>
      <c r="H83" s="24"/>
      <c r="I83" s="25"/>
      <c r="J83" s="25"/>
      <c r="K83" s="25"/>
      <c r="L83" s="25"/>
      <c r="M83" s="26"/>
      <c r="N83" s="27"/>
      <c r="O83" s="27"/>
      <c r="P83" s="27"/>
      <c r="Q83" s="28">
        <f>ROUNDUP(N80*F83,2)</f>
        <v>0</v>
      </c>
    </row>
    <row r="84" spans="1:17" s="145" customFormat="1" ht="12.75">
      <c r="A84" s="29"/>
      <c r="B84" s="30"/>
      <c r="C84" s="31"/>
      <c r="D84" s="32" t="s">
        <v>17</v>
      </c>
      <c r="E84" s="33"/>
      <c r="F84" s="34"/>
      <c r="G84" s="35"/>
      <c r="H84" s="35"/>
      <c r="I84" s="36"/>
      <c r="J84" s="36"/>
      <c r="K84" s="36"/>
      <c r="L84" s="36"/>
      <c r="M84" s="37"/>
      <c r="N84" s="51"/>
      <c r="O84" s="51"/>
      <c r="P84" s="51"/>
      <c r="Q84" s="38">
        <f>SUM(Q80:Q83)</f>
        <v>0</v>
      </c>
    </row>
    <row r="85" spans="1:17" s="145" customFormat="1" ht="12.75">
      <c r="A85" s="39"/>
      <c r="B85" s="40"/>
      <c r="C85" s="41"/>
      <c r="D85" s="42" t="s">
        <v>62</v>
      </c>
      <c r="E85" s="43"/>
      <c r="F85" s="44">
        <v>0.21</v>
      </c>
      <c r="G85" s="45"/>
      <c r="H85" s="45"/>
      <c r="I85" s="46"/>
      <c r="J85" s="46"/>
      <c r="K85" s="46"/>
      <c r="L85" s="46"/>
      <c r="M85" s="47"/>
      <c r="N85" s="48"/>
      <c r="O85" s="48"/>
      <c r="P85" s="48"/>
      <c r="Q85" s="49">
        <f>ROUNDUP(Q84*F85,2)</f>
        <v>0</v>
      </c>
    </row>
    <row r="86" spans="1:17" s="130" customFormat="1" ht="13.5" thickBot="1">
      <c r="A86" s="152"/>
      <c r="B86" s="52"/>
      <c r="C86" s="53"/>
      <c r="D86" s="60" t="s">
        <v>44</v>
      </c>
      <c r="E86" s="54"/>
      <c r="F86" s="54"/>
      <c r="G86" s="54"/>
      <c r="H86" s="54"/>
      <c r="I86" s="54"/>
      <c r="J86" s="54"/>
      <c r="K86" s="54"/>
      <c r="L86" s="54"/>
      <c r="M86" s="17"/>
      <c r="N86" s="17"/>
      <c r="O86" s="17"/>
      <c r="P86" s="17"/>
      <c r="Q86" s="55">
        <f>SUM(Q84:Q85)</f>
        <v>0</v>
      </c>
    </row>
    <row r="87" spans="1:17" s="135" customFormat="1" ht="13.5" thickTop="1">
      <c r="A87" s="153"/>
      <c r="B87" s="153"/>
      <c r="C87" s="154"/>
      <c r="D87" s="155"/>
      <c r="E87" s="156"/>
      <c r="F87" s="157"/>
      <c r="G87" s="157"/>
      <c r="H87" s="157"/>
      <c r="I87" s="158"/>
      <c r="J87" s="158"/>
      <c r="K87" s="158"/>
      <c r="L87" s="158"/>
      <c r="M87" s="158"/>
      <c r="N87" s="159"/>
      <c r="O87" s="159"/>
      <c r="P87" s="159"/>
      <c r="Q87" s="61"/>
    </row>
    <row r="88" ht="12.75" hidden="1">
      <c r="N88" s="56"/>
    </row>
    <row r="89" spans="4:7" ht="12.75" hidden="1">
      <c r="D89" s="161" t="s">
        <v>45</v>
      </c>
      <c r="G89" s="68" t="s">
        <v>46</v>
      </c>
    </row>
    <row r="90" ht="12.75" hidden="1">
      <c r="I90" s="160" t="s">
        <v>47</v>
      </c>
    </row>
    <row r="91" ht="12.75" hidden="1">
      <c r="D91" s="162"/>
    </row>
    <row r="92" ht="12.75" hidden="1">
      <c r="G92" s="68" t="s">
        <v>48</v>
      </c>
    </row>
    <row r="93" ht="12.75" hidden="1">
      <c r="I93" s="160" t="s">
        <v>49</v>
      </c>
    </row>
    <row r="94" ht="12.75" hidden="1"/>
    <row r="95" spans="4:6" ht="12.75" hidden="1">
      <c r="D95" s="161" t="s">
        <v>50</v>
      </c>
      <c r="F95" s="160" t="s">
        <v>51</v>
      </c>
    </row>
    <row r="96" spans="7:16" s="163" customFormat="1" ht="12.75" hidden="1">
      <c r="G96" s="164"/>
      <c r="H96" s="165"/>
      <c r="I96" s="164"/>
      <c r="J96" s="164"/>
      <c r="K96" s="164"/>
      <c r="M96" s="165"/>
      <c r="N96" s="164"/>
      <c r="O96" s="164"/>
      <c r="P96" s="164"/>
    </row>
    <row r="97" ht="12.75" hidden="1"/>
  </sheetData>
  <sheetProtection/>
  <mergeCells count="35">
    <mergeCell ref="C29:D29"/>
    <mergeCell ref="C23:D23"/>
    <mergeCell ref="C24:D24"/>
    <mergeCell ref="C25:D25"/>
    <mergeCell ref="C70:D70"/>
    <mergeCell ref="C32:D32"/>
    <mergeCell ref="C55:D55"/>
    <mergeCell ref="C61:D61"/>
    <mergeCell ref="C19:D19"/>
    <mergeCell ref="C58:D58"/>
    <mergeCell ref="C40:D40"/>
    <mergeCell ref="C65:D65"/>
    <mergeCell ref="O13:O14"/>
    <mergeCell ref="C36:D36"/>
    <mergeCell ref="C26:D26"/>
    <mergeCell ref="C27:D27"/>
    <mergeCell ref="C20:D20"/>
    <mergeCell ref="C15:D15"/>
    <mergeCell ref="P13:P14"/>
    <mergeCell ref="E12:E14"/>
    <mergeCell ref="F12:F14"/>
    <mergeCell ref="G12:G14"/>
    <mergeCell ref="H12:H14"/>
    <mergeCell ref="C18:D18"/>
    <mergeCell ref="I12:L12"/>
    <mergeCell ref="C76:D76"/>
    <mergeCell ref="C21:D21"/>
    <mergeCell ref="C22:D22"/>
    <mergeCell ref="M12:P12"/>
    <mergeCell ref="I13:I14"/>
    <mergeCell ref="J13:J14"/>
    <mergeCell ref="K13:K14"/>
    <mergeCell ref="L13:L14"/>
    <mergeCell ref="M13:M14"/>
    <mergeCell ref="N13:N14"/>
  </mergeCells>
  <printOptions horizontalCentered="1"/>
  <pageMargins left="0.35433070866141736" right="0.35433070866141736" top="0.5511811023622047" bottom="0.7086614173228347" header="0.3937007874015748" footer="0.5118110236220472"/>
  <pageSetup fitToHeight="1" fitToWidth="1" horizontalDpi="300" verticalDpi="300" orientation="landscape" paperSize="9" scale="75" r:id="rId1"/>
  <headerFooter alignWithMargins="0">
    <oddHeader>&amp;R&amp;6&amp;F</oddHeader>
    <oddFooter>&amp;L&amp;A&amp;RLapa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</dc:creator>
  <cp:keywords/>
  <dc:description/>
  <cp:lastModifiedBy>Irina</cp:lastModifiedBy>
  <dcterms:created xsi:type="dcterms:W3CDTF">2012-06-27T07:21:39Z</dcterms:created>
  <dcterms:modified xsi:type="dcterms:W3CDTF">2013-08-13T13:57:07Z</dcterms:modified>
  <cp:category/>
  <cp:version/>
  <cp:contentType/>
  <cp:contentStatus/>
</cp:coreProperties>
</file>