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6" windowHeight="5256" activeTab="3"/>
  </bookViews>
  <sheets>
    <sheet name="Kopsavilkums" sheetId="1" r:id="rId1"/>
    <sheet name="K-2-13-Koledža" sheetId="2" r:id="rId2"/>
    <sheet name="K-2-15 CSP3" sheetId="3" r:id="rId3"/>
    <sheet name="K-1-13 Zemgales 32" sheetId="4" r:id="rId4"/>
  </sheets>
  <definedNames/>
  <calcPr fullCalcOnLoad="1"/>
</workbook>
</file>

<file path=xl/sharedStrings.xml><?xml version="1.0" encoding="utf-8"?>
<sst xmlns="http://schemas.openxmlformats.org/spreadsheetml/2006/main" count="275" uniqueCount="106">
  <si>
    <t>Objekti</t>
  </si>
  <si>
    <t>Nr.p.k.</t>
  </si>
  <si>
    <t xml:space="preserve">Aizpilda pretendents </t>
  </si>
  <si>
    <t>Tehniskās specifikācijas</t>
  </si>
  <si>
    <t>Darba veids</t>
  </si>
  <si>
    <t>Mērvienība</t>
  </si>
  <si>
    <t>Daudzums</t>
  </si>
  <si>
    <t>Vienības izmaksas</t>
  </si>
  <si>
    <t>Kopā uz visu apjomu</t>
  </si>
  <si>
    <t>Laika norma, c/st.</t>
  </si>
  <si>
    <t>Darba samaksas likme, EUR/st.</t>
  </si>
  <si>
    <t>Darba alga, EUR</t>
  </si>
  <si>
    <t>Materiāli, EUR</t>
  </si>
  <si>
    <t>Mehānismi, EUR</t>
  </si>
  <si>
    <t>Kopā, EUR</t>
  </si>
  <si>
    <t>Darbietilpība, c/st.</t>
  </si>
  <si>
    <t>Summa, EUR</t>
  </si>
  <si>
    <t>m</t>
  </si>
  <si>
    <t>gab.</t>
  </si>
  <si>
    <t>m2</t>
  </si>
  <si>
    <t>kompl.</t>
  </si>
  <si>
    <t xml:space="preserve">Kopā </t>
  </si>
  <si>
    <t>Valsts soc. apdroš. obligātās iemaksas ( 23,59% )</t>
  </si>
  <si>
    <t>Transporta un būvgružu deponēšanas izmaksas</t>
  </si>
  <si>
    <t>_%</t>
  </si>
  <si>
    <t xml:space="preserve">Pavisam kopā </t>
  </si>
  <si>
    <t>Izpildītājs:</t>
  </si>
  <si>
    <t>Kopā</t>
  </si>
  <si>
    <r>
      <rPr>
        <b/>
        <sz val="10"/>
        <color indexed="8"/>
        <rFont val="Times New Roman"/>
        <family val="1"/>
      </rPr>
      <t>Pasūtītājs:</t>
    </r>
    <r>
      <rPr>
        <sz val="10"/>
        <color indexed="8"/>
        <rFont val="Times New Roman"/>
        <family val="1"/>
      </rPr>
      <t xml:space="preserve"> AS "Olaines ūdens un siltums", reģ.Nr.50003182001</t>
    </r>
  </si>
  <si>
    <r>
      <rPr>
        <b/>
        <sz val="10"/>
        <color indexed="8"/>
        <rFont val="Times New Roman"/>
        <family val="1"/>
      </rPr>
      <t>Pasūtītājs:</t>
    </r>
    <r>
      <rPr>
        <sz val="10"/>
        <color indexed="8"/>
        <rFont val="Times New Roman"/>
        <family val="1"/>
      </rPr>
      <t xml:space="preserve"> AS "Olaines ūdens un siltums", reģ.Nr.50003182001</t>
    </r>
  </si>
  <si>
    <t>“Avārijas stāvoklī esošo siltumtrašu posmu nomaiņa” (identifikācijas Nr.Olaine, AS OŪS 2014/10)</t>
  </si>
  <si>
    <r>
      <t>Objekts:</t>
    </r>
    <r>
      <rPr>
        <sz val="10"/>
        <rFont val="Times New Roman"/>
        <family val="1"/>
      </rPr>
      <t xml:space="preserve"> Avārijas stāvoklī esošās siltumtrases no kameras K-1-13 lidz Zemgales ielā 32 nomaiņa, Olainē</t>
    </r>
  </si>
  <si>
    <t xml:space="preserve">Zemes rakšana ar ekskavatoru </t>
  </si>
  <si>
    <t>Liekās grunts izvešana pēc tranšejas aizbēršanas uz pasūtītāja norādītu vietu 5 km</t>
  </si>
  <si>
    <t xml:space="preserve">Zemes darbi </t>
  </si>
  <si>
    <t xml:space="preserve">Cauruļvadu montāžas darbi </t>
  </si>
  <si>
    <t>Rūpnieciski izolētas tērauda dubultcaurules Ø(159+159)/450</t>
  </si>
  <si>
    <t>Tas pats, Ø(60+60)/225</t>
  </si>
  <si>
    <t>Rūpnieciski izolēts dubultcauruļvadu Ø(159+159)/450 līknis 90*</t>
  </si>
  <si>
    <t>Tas pats, Ø(159+159)/400 99*</t>
  </si>
  <si>
    <t>Tas pats, Ø(60+60)/225 90*</t>
  </si>
  <si>
    <t>Tas pats vertikālais  Ø(60+60)/225 90*</t>
  </si>
  <si>
    <t>Savienotājuzmavas rūpnieciski izolētām dubultcaurulēm Ø(159+159)/450</t>
  </si>
  <si>
    <t>Gala uzmavas rūpnieciska izolācija dubultcaurulēmØ(159+159)/450</t>
  </si>
  <si>
    <t>Elastīgais ievads cauruļvadam Ø(159+159)450</t>
  </si>
  <si>
    <t>Tas pats, Ø (60+60)225</t>
  </si>
  <si>
    <t>Siltumtīklu slodžu sadalīšanai paredzēto dzelzbetona plātņu uzstādīšana</t>
  </si>
  <si>
    <t>Noslēgventīlis DN 65</t>
  </si>
  <si>
    <t>Noslēgventīlis DN 50</t>
  </si>
  <si>
    <t>Krustojuma mezgla ar elektrokabeli izbūve</t>
  </si>
  <si>
    <t>Cauruļvadu Ø133x4 izbūve ST kamerās</t>
  </si>
  <si>
    <t>Tērauda elektro metinātas cauruļu diametru pāreja Ø159x4,5 →Ø133x4</t>
  </si>
  <si>
    <t>Signalizācijas sistēma</t>
  </si>
  <si>
    <t>k-ts</t>
  </si>
  <si>
    <t>Brīdinājuma lenta</t>
  </si>
  <si>
    <t>Montāžās palīgmateriāli</t>
  </si>
  <si>
    <t>Celtniecības darbi</t>
  </si>
  <si>
    <t>Kameras sienas murēšana</t>
  </si>
  <si>
    <t>Nekustīgo balstu betonēšana</t>
  </si>
  <si>
    <t>m3</t>
  </si>
  <si>
    <t>Ēku  apmales atjaunošana</t>
  </si>
  <si>
    <t xml:space="preserve">Demontāžas darbi </t>
  </si>
  <si>
    <t>Siltumtrases cauruļu demontāža utilizācija</t>
  </si>
  <si>
    <t>Dz.bet. elementu 1200-600mm demontāža un utilizācija</t>
  </si>
  <si>
    <t>Smilts pamatnes ierīkošana zem cauruļvadiem un tranšejas aizbēršanai</t>
  </si>
  <si>
    <t>Labiekārtošanas darbi</t>
  </si>
  <si>
    <t>Asfalta seguma izjaukšana un atjaunošana</t>
  </si>
  <si>
    <t>Bortakmens apmales izjaukšana un atjaunošana</t>
  </si>
  <si>
    <t>Zālāja atjaunošana, uzberot melnzemi (δ=0,15m) un iesējot zāli</t>
  </si>
  <si>
    <t>objekts</t>
  </si>
  <si>
    <t>Kompl.</t>
  </si>
  <si>
    <t>Rūpnieciski izolētas tērauda caurules Ø76/140</t>
  </si>
  <si>
    <t>Elastīgais ievads cauruļvadam Ø76/140</t>
  </si>
  <si>
    <t>Nekustīgā balsta uzstādīšana Ø273/400</t>
  </si>
  <si>
    <t xml:space="preserve">Esošo ventīlu DN 250 rūpnieciskā izolēšana kamerā </t>
  </si>
  <si>
    <t xml:space="preserve">Esošās  apsaistes  rūpnieciskā izolēšana kamerā DN 65, DN 100, DN 250 </t>
  </si>
  <si>
    <t>Siltumtrases cauruļu demontāža un utilizācija</t>
  </si>
  <si>
    <t>Pieslēgums pie esošās  siltumtrases Ø76/140 ar pastiprināšanu, montāža un izolēšana</t>
  </si>
  <si>
    <t>Pieslēgums pie esošās  siltumtrases Ø76/140 kamerā, montāža</t>
  </si>
  <si>
    <t>Montāžas palīgmateriāli</t>
  </si>
  <si>
    <t>Rūpnieciski izolētas tērauda dubultcaurules Ø(114+114)/355</t>
  </si>
  <si>
    <t>T-atzars dubulti,izolēts 114+114/355 -114+114/355</t>
  </si>
  <si>
    <t>Savienotājuzmavas rūpnieciski izolētām dubultcaurulēm Ø(114+114)/355</t>
  </si>
  <si>
    <t>Elastīgais ievads cauruļvadam Ø(114+114)355</t>
  </si>
  <si>
    <t>Rūpnieciski izolēts dubultcauruļu  ventīlis DN 100</t>
  </si>
  <si>
    <t>Noslēgventīlis DN 40</t>
  </si>
  <si>
    <t>Krustojuma mezgla ar citām komunikācijām  izbūve</t>
  </si>
  <si>
    <t xml:space="preserve">Apsaiste un esošās kameras izolācija </t>
  </si>
  <si>
    <t>Nekustīgā balsta uzstādīšana Ø(114+114)/355</t>
  </si>
  <si>
    <t>Skatakas montāža DN 500</t>
  </si>
  <si>
    <t xml:space="preserve">Drenāžas atjaunošana </t>
  </si>
  <si>
    <t>Bruģa seguma izjaukšana un atjaunošana</t>
  </si>
  <si>
    <r>
      <rPr>
        <b/>
        <sz val="10"/>
        <color indexed="8"/>
        <rFont val="Times New Roman"/>
        <family val="1"/>
      </rPr>
      <t>Objekts:</t>
    </r>
    <r>
      <rPr>
        <sz val="10"/>
        <color indexed="8"/>
        <rFont val="Times New Roman"/>
        <family val="1"/>
      </rPr>
      <t xml:space="preserve"> Avārijas stāvoklī esošās siltumtrases no  kameras K-2-13 lidz kamerai K-2-13/2  nomaiņa, Olainē</t>
    </r>
  </si>
  <si>
    <t>Gala uzmavas rūpnieciska izolācija dubultcaurulēm Ø(114+114)/355</t>
  </si>
  <si>
    <t xml:space="preserve">gab. </t>
  </si>
  <si>
    <t>Avārijas stāvoklī esošās siltumtrases no  kameras K-2-13 lidz kamerai K-2-13/2  nomaiņa, Olainē</t>
  </si>
  <si>
    <r>
      <t>Objekts:</t>
    </r>
    <r>
      <rPr>
        <sz val="10"/>
        <rFont val="Times New Roman"/>
        <family val="1"/>
      </rPr>
      <t xml:space="preserve"> Avārijas stāvoklī esošās siltumtrase posma no kameras K-2-15 lidz CSP 3 nomaiņa, Olainē</t>
    </r>
  </si>
  <si>
    <t>Avārijas stāvoklī esošās siltumtrase posma no kameras K-2-15 lidz CSP 3 nomaiņa, Olainē</t>
  </si>
  <si>
    <t>Avārijas stāvoklī esošās siltumtrases no kameras K-1-13 lidz Zemgales ielā 32 nomaiņa, Olainē</t>
  </si>
  <si>
    <t>Līgumcenam, bez PVN, kopā</t>
  </si>
  <si>
    <t>Summa  EUR</t>
  </si>
  <si>
    <r>
      <rPr>
        <b/>
        <sz val="10"/>
        <rFont val="Times New Roman"/>
        <family val="1"/>
      </rPr>
      <t xml:space="preserve">Darbu raksturojums: - </t>
    </r>
    <r>
      <rPr>
        <sz val="10"/>
        <rFont val="Times New Roman"/>
        <family val="1"/>
      </rPr>
      <t>siltumtrases posmā no kameras K-2-15 līdz CSP 3 L 7 m nomaiņa</t>
    </r>
  </si>
  <si>
    <r>
      <rPr>
        <b/>
        <sz val="10"/>
        <rFont val="Times New Roman"/>
        <family val="1"/>
      </rPr>
      <t xml:space="preserve">Darbu raksturojums: - </t>
    </r>
    <r>
      <rPr>
        <sz val="10"/>
        <rFont val="Times New Roman"/>
        <family val="1"/>
      </rPr>
      <t>siltumtrases posmā no kameras K-2-13 līdz kamerai K-2-13/2 nomaiņa L 45 m</t>
    </r>
  </si>
  <si>
    <r>
      <rPr>
        <b/>
        <sz val="10"/>
        <rFont val="Times New Roman"/>
        <family val="1"/>
      </rPr>
      <t xml:space="preserve">Darbu raksturojums: - </t>
    </r>
    <r>
      <rPr>
        <sz val="10"/>
        <rFont val="Times New Roman"/>
        <family val="1"/>
      </rPr>
      <t>siltumtrases posmā no kameras K-1-13 līdz Zemgales 32  nomaiņa L 69 m</t>
    </r>
  </si>
  <si>
    <t xml:space="preserve">Kopsavilkuma tāme </t>
  </si>
  <si>
    <t xml:space="preserve"> Kompensators, izolēts 114+114/355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</si>
</sst>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&quot;   &quot;;\-#,##0.00&quot;   &quot;;@"/>
    <numFmt numFmtId="169" formatCode="_-* #,##0.00_р_._-;\-* #,##0.00_р_._-;_-* &quot;-&quot;??_р_._-;_-@_-"/>
    <numFmt numFmtId="170" formatCode="0.0"/>
    <numFmt numFmtId="171" formatCode="0.000"/>
    <numFmt numFmtId="172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10"/>
      <name val="Arial"/>
      <family val="2"/>
    </font>
    <font>
      <i/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7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7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Arial"/>
      <family val="2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6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33" borderId="0" xfId="0" applyFont="1" applyFill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39" fontId="9" fillId="0" borderId="10" xfId="0" applyNumberFormat="1" applyFont="1" applyBorder="1" applyAlignment="1">
      <alignment horizontal="center" vertical="center" wrapText="1"/>
    </xf>
    <xf numFmtId="39" fontId="9" fillId="0" borderId="1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39" fontId="9" fillId="0" borderId="12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34" borderId="10" xfId="0" applyNumberFormat="1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center" wrapText="1"/>
    </xf>
    <xf numFmtId="39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46" applyFont="1" applyFill="1" applyBorder="1" applyAlignment="1">
      <alignment horizontal="left" vertical="center"/>
      <protection/>
    </xf>
    <xf numFmtId="0" fontId="19" fillId="0" borderId="0" xfId="56" applyFont="1">
      <alignment/>
      <protection/>
    </xf>
    <xf numFmtId="0" fontId="0" fillId="0" borderId="0" xfId="0" applyAlignment="1">
      <alignment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 quotePrefix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37" fontId="9" fillId="0" borderId="11" xfId="0" applyNumberFormat="1" applyFont="1" applyBorder="1" applyAlignment="1">
      <alignment horizontal="center" vertical="center" wrapText="1"/>
    </xf>
    <xf numFmtId="43" fontId="9" fillId="0" borderId="15" xfId="0" applyNumberFormat="1" applyFont="1" applyBorder="1" applyAlignment="1">
      <alignment horizontal="center" vertical="center" wrapText="1"/>
    </xf>
    <xf numFmtId="43" fontId="9" fillId="0" borderId="11" xfId="0" applyNumberFormat="1" applyFont="1" applyBorder="1" applyAlignment="1">
      <alignment horizontal="center" vertical="center" wrapText="1"/>
    </xf>
    <xf numFmtId="43" fontId="9" fillId="0" borderId="11" xfId="0" applyNumberFormat="1" applyFont="1" applyBorder="1" applyAlignment="1">
      <alignment horizontal="center"/>
    </xf>
    <xf numFmtId="43" fontId="9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34" borderId="10" xfId="0" applyNumberFormat="1" applyFont="1" applyFill="1" applyBorder="1" applyAlignment="1">
      <alignment horizontal="right" vertical="center" wrapText="1"/>
    </xf>
    <xf numFmtId="10" fontId="9" fillId="34" borderId="1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1" fontId="9" fillId="34" borderId="10" xfId="0" applyNumberFormat="1" applyFont="1" applyFill="1" applyBorder="1" applyAlignment="1">
      <alignment horizontal="center" vertical="top" wrapText="1"/>
    </xf>
    <xf numFmtId="39" fontId="9" fillId="34" borderId="15" xfId="0" applyNumberFormat="1" applyFont="1" applyFill="1" applyBorder="1" applyAlignment="1">
      <alignment horizontal="center" vertical="center" wrapText="1"/>
    </xf>
    <xf numFmtId="39" fontId="9" fillId="34" borderId="11" xfId="0" applyNumberFormat="1" applyFont="1" applyFill="1" applyBorder="1" applyAlignment="1">
      <alignment horizontal="center" vertical="center" wrapText="1"/>
    </xf>
    <xf numFmtId="43" fontId="9" fillId="34" borderId="11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/>
    </xf>
    <xf numFmtId="0" fontId="21" fillId="0" borderId="0" xfId="56" applyFont="1">
      <alignment/>
      <protection/>
    </xf>
    <xf numFmtId="0" fontId="17" fillId="0" borderId="0" xfId="0" applyFont="1" applyAlignment="1">
      <alignment/>
    </xf>
    <xf numFmtId="0" fontId="22" fillId="35" borderId="0" xfId="0" applyFont="1" applyFill="1" applyAlignment="1">
      <alignment/>
    </xf>
    <xf numFmtId="0" fontId="17" fillId="35" borderId="0" xfId="0" applyFont="1" applyFill="1" applyAlignment="1">
      <alignment/>
    </xf>
    <xf numFmtId="9" fontId="68" fillId="0" borderId="10" xfId="0" applyNumberFormat="1" applyFont="1" applyFill="1" applyBorder="1" applyAlignment="1">
      <alignment horizontal="center" vertical="top" wrapText="1"/>
    </xf>
    <xf numFmtId="10" fontId="68" fillId="0" borderId="10" xfId="0" applyNumberFormat="1" applyFont="1" applyBorder="1" applyAlignment="1">
      <alignment horizontal="right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/>
    </xf>
    <xf numFmtId="43" fontId="65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39" fontId="9" fillId="0" borderId="15" xfId="0" applyNumberFormat="1" applyFont="1" applyBorder="1" applyAlignment="1">
      <alignment horizontal="center" vertical="center" wrapText="1"/>
    </xf>
    <xf numFmtId="39" fontId="9" fillId="34" borderId="19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9" fillId="36" borderId="23" xfId="0" applyNumberFormat="1" applyFont="1" applyFill="1" applyBorder="1" applyAlignment="1">
      <alignment horizontal="center" vertical="center" wrapText="1"/>
    </xf>
    <xf numFmtId="1" fontId="9" fillId="35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 vertical="center"/>
    </xf>
    <xf numFmtId="39" fontId="9" fillId="0" borderId="19" xfId="0" applyNumberFormat="1" applyFont="1" applyBorder="1" applyAlignment="1">
      <alignment horizontal="center" vertical="center" wrapText="1"/>
    </xf>
    <xf numFmtId="39" fontId="9" fillId="0" borderId="14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9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vertical="center"/>
    </xf>
    <xf numFmtId="39" fontId="9" fillId="0" borderId="26" xfId="0" applyNumberFormat="1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left"/>
    </xf>
    <xf numFmtId="0" fontId="71" fillId="0" borderId="0" xfId="0" applyFont="1" applyBorder="1" applyAlignment="1">
      <alignment wrapText="1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39" fontId="9" fillId="0" borderId="15" xfId="0" applyNumberFormat="1" applyFont="1" applyBorder="1" applyAlignment="1">
      <alignment horizontal="center" wrapText="1"/>
    </xf>
    <xf numFmtId="39" fontId="9" fillId="0" borderId="11" xfId="0" applyNumberFormat="1" applyFont="1" applyBorder="1" applyAlignment="1">
      <alignment horizontal="center" wrapText="1"/>
    </xf>
    <xf numFmtId="43" fontId="9" fillId="0" borderId="11" xfId="0" applyNumberFormat="1" applyFont="1" applyBorder="1" applyAlignment="1">
      <alignment horizontal="center" wrapText="1"/>
    </xf>
    <xf numFmtId="39" fontId="9" fillId="0" borderId="11" xfId="0" applyNumberFormat="1" applyFont="1" applyBorder="1" applyAlignment="1">
      <alignment horizontal="left" vertical="center" wrapText="1"/>
    </xf>
    <xf numFmtId="43" fontId="9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27" xfId="57" applyFont="1" applyFill="1" applyBorder="1" applyAlignment="1" applyProtection="1">
      <alignment horizontal="left" vertical="center" wrapText="1"/>
      <protection locked="0"/>
    </xf>
    <xf numFmtId="0" fontId="72" fillId="0" borderId="27" xfId="0" applyFont="1" applyBorder="1" applyAlignment="1">
      <alignment vertical="center" wrapText="1"/>
    </xf>
    <xf numFmtId="0" fontId="24" fillId="0" borderId="28" xfId="60" applyFont="1" applyBorder="1" applyAlignment="1">
      <alignment horizontal="center" vertical="top" wrapText="1"/>
      <protection/>
    </xf>
    <xf numFmtId="2" fontId="24" fillId="0" borderId="28" xfId="60" applyNumberFormat="1" applyFont="1" applyBorder="1" applyAlignment="1">
      <alignment horizontal="center" vertical="top" wrapText="1"/>
      <protection/>
    </xf>
    <xf numFmtId="0" fontId="25" fillId="0" borderId="27" xfId="60" applyFont="1" applyBorder="1" applyAlignment="1">
      <alignment horizontal="center" vertical="top" wrapText="1"/>
      <protection/>
    </xf>
    <xf numFmtId="0" fontId="24" fillId="0" borderId="0" xfId="60" applyFont="1" applyBorder="1" applyAlignment="1">
      <alignment horizontal="center" vertical="top" wrapText="1"/>
      <protection/>
    </xf>
    <xf numFmtId="2" fontId="24" fillId="0" borderId="27" xfId="60" applyNumberFormat="1" applyFont="1" applyBorder="1" applyAlignment="1">
      <alignment horizontal="center" vertical="top" wrapText="1"/>
      <protection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2" fontId="13" fillId="0" borderId="28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 vertical="justify"/>
    </xf>
    <xf numFmtId="2" fontId="13" fillId="0" borderId="28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vertical="justify"/>
    </xf>
    <xf numFmtId="0" fontId="24" fillId="0" borderId="27" xfId="57" applyFont="1" applyFill="1" applyBorder="1" applyAlignment="1" applyProtection="1">
      <alignment horizontal="left" vertical="center" wrapText="1"/>
      <protection locked="0"/>
    </xf>
    <xf numFmtId="0" fontId="7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5" fillId="0" borderId="29" xfId="60" applyFont="1" applyBorder="1" applyAlignment="1">
      <alignment horizontal="center" vertical="top" wrapText="1"/>
      <protection/>
    </xf>
    <xf numFmtId="0" fontId="13" fillId="0" borderId="29" xfId="60" applyFont="1" applyBorder="1" applyAlignment="1">
      <alignment horizontal="left" vertical="top" wrapText="1"/>
      <protection/>
    </xf>
    <xf numFmtId="0" fontId="24" fillId="0" borderId="10" xfId="60" applyFont="1" applyBorder="1" applyAlignment="1">
      <alignment horizontal="center" vertical="top" wrapText="1"/>
      <protection/>
    </xf>
    <xf numFmtId="2" fontId="24" fillId="0" borderId="10" xfId="60" applyNumberFormat="1" applyFont="1" applyBorder="1" applyAlignment="1">
      <alignment horizontal="center" vertical="top" wrapText="1"/>
      <protection/>
    </xf>
    <xf numFmtId="0" fontId="13" fillId="0" borderId="27" xfId="60" applyFont="1" applyBorder="1" applyAlignment="1">
      <alignment horizontal="left" vertical="top" wrapText="1"/>
      <protection/>
    </xf>
    <xf numFmtId="2" fontId="24" fillId="0" borderId="30" xfId="60" applyNumberFormat="1" applyFont="1" applyBorder="1" applyAlignment="1">
      <alignment horizontal="center" vertical="top" wrapText="1"/>
      <protection/>
    </xf>
    <xf numFmtId="0" fontId="13" fillId="0" borderId="29" xfId="57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vertical="justify"/>
    </xf>
    <xf numFmtId="0" fontId="24" fillId="38" borderId="28" xfId="0" applyFont="1" applyFill="1" applyBorder="1" applyAlignment="1">
      <alignment horizontal="center" vertical="top" wrapText="1"/>
    </xf>
    <xf numFmtId="2" fontId="24" fillId="38" borderId="30" xfId="0" applyNumberFormat="1" applyFont="1" applyFill="1" applyBorder="1" applyAlignment="1">
      <alignment horizontal="center" vertical="top" wrapText="1"/>
    </xf>
    <xf numFmtId="0" fontId="25" fillId="36" borderId="27" xfId="0" applyFont="1" applyFill="1" applyBorder="1" applyAlignment="1">
      <alignment horizontal="center" vertical="top" wrapText="1"/>
    </xf>
    <xf numFmtId="2" fontId="26" fillId="38" borderId="30" xfId="0" applyNumberFormat="1" applyFont="1" applyFill="1" applyBorder="1" applyAlignment="1">
      <alignment horizontal="center" vertical="top" wrapText="1"/>
    </xf>
    <xf numFmtId="0" fontId="13" fillId="0" borderId="29" xfId="0" applyFont="1" applyBorder="1" applyAlignment="1">
      <alignment vertical="justify"/>
    </xf>
    <xf numFmtId="0" fontId="13" fillId="0" borderId="27" xfId="0" applyFont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39" fontId="1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3" fillId="38" borderId="10" xfId="0" applyFont="1" applyFill="1" applyBorder="1" applyAlignment="1">
      <alignment horizontal="center" vertical="center"/>
    </xf>
    <xf numFmtId="2" fontId="13" fillId="38" borderId="10" xfId="0" applyNumberFormat="1" applyFont="1" applyFill="1" applyBorder="1" applyAlignment="1">
      <alignment horizontal="center" vertical="center"/>
    </xf>
    <xf numFmtId="0" fontId="13" fillId="0" borderId="10" xfId="57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56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0" fontId="13" fillId="0" borderId="10" xfId="57" applyFont="1" applyFill="1" applyBorder="1" applyAlignment="1" applyProtection="1">
      <alignment horizontal="left" vertical="center" wrapText="1"/>
      <protection locked="0"/>
    </xf>
    <xf numFmtId="0" fontId="24" fillId="0" borderId="10" xfId="60" applyFont="1" applyBorder="1" applyAlignment="1">
      <alignment horizontal="center" vertical="center" wrapText="1"/>
      <protection/>
    </xf>
    <xf numFmtId="2" fontId="24" fillId="0" borderId="10" xfId="60" applyNumberFormat="1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60" applyFont="1" applyBorder="1" applyAlignment="1">
      <alignment horizontal="left" vertical="center" wrapText="1"/>
      <protection/>
    </xf>
    <xf numFmtId="2" fontId="13" fillId="0" borderId="10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2" fontId="24" fillId="38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4" fillId="0" borderId="10" xfId="60" applyFont="1" applyBorder="1" applyAlignment="1">
      <alignment horizontal="left" vertical="center" wrapText="1"/>
      <protection/>
    </xf>
    <xf numFmtId="2" fontId="24" fillId="0" borderId="10" xfId="60" applyNumberFormat="1" applyFont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2" fontId="68" fillId="0" borderId="10" xfId="0" applyNumberFormat="1" applyFont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 wrapText="1"/>
    </xf>
    <xf numFmtId="2" fontId="24" fillId="38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2" fontId="63" fillId="0" borderId="10" xfId="0" applyNumberFormat="1" applyFont="1" applyBorder="1" applyAlignment="1">
      <alignment horizontal="left" vertical="center"/>
    </xf>
    <xf numFmtId="0" fontId="27" fillId="0" borderId="10" xfId="60" applyFont="1" applyBorder="1" applyAlignment="1">
      <alignment horizontal="left" vertical="center" wrapText="1"/>
      <protection/>
    </xf>
    <xf numFmtId="2" fontId="27" fillId="0" borderId="10" xfId="60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5" fillId="38" borderId="3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2" fontId="26" fillId="38" borderId="10" xfId="0" applyNumberFormat="1" applyFont="1" applyFill="1" applyBorder="1" applyAlignment="1">
      <alignment horizontal="center" vertical="center" wrapText="1"/>
    </xf>
    <xf numFmtId="0" fontId="13" fillId="0" borderId="10" xfId="56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3" fillId="0" borderId="32" xfId="0" applyFont="1" applyBorder="1" applyAlignment="1">
      <alignment horizontal="right" vertical="center"/>
    </xf>
    <xf numFmtId="0" fontId="73" fillId="0" borderId="27" xfId="0" applyFont="1" applyBorder="1" applyAlignment="1">
      <alignment horizontal="right" vertical="center"/>
    </xf>
    <xf numFmtId="0" fontId="73" fillId="0" borderId="29" xfId="0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65" fillId="0" borderId="27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Dagda. Tame SAT ( liela)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J6" sqref="J6"/>
    </sheetView>
  </sheetViews>
  <sheetFormatPr defaultColWidth="9.140625" defaultRowHeight="15"/>
  <cols>
    <col min="7" max="7" width="15.28125" style="0" customWidth="1"/>
    <col min="9" max="9" width="13.7109375" style="0" customWidth="1"/>
  </cols>
  <sheetData>
    <row r="1" spans="10:13" ht="18">
      <c r="J1" s="4"/>
      <c r="K1" s="217" t="s">
        <v>2</v>
      </c>
      <c r="L1" s="217"/>
      <c r="M1" s="217"/>
    </row>
    <row r="2" spans="7:10" ht="14.25">
      <c r="G2" s="5"/>
      <c r="H2" s="5"/>
      <c r="I2" s="5"/>
      <c r="J2" s="4"/>
    </row>
    <row r="3" spans="1:16" s="6" customFormat="1" ht="27" customHeight="1">
      <c r="A3" s="213" t="s">
        <v>30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7"/>
      <c r="O3" s="7"/>
      <c r="P3" s="7"/>
    </row>
    <row r="4" spans="1:16" s="6" customFormat="1" ht="27" customHeight="1">
      <c r="A4" s="213" t="s">
        <v>104</v>
      </c>
      <c r="B4" s="213"/>
      <c r="C4" s="213"/>
      <c r="D4" s="213"/>
      <c r="E4" s="213"/>
      <c r="F4" s="213"/>
      <c r="G4" s="213"/>
      <c r="H4" s="213"/>
      <c r="I4" s="212"/>
      <c r="J4" s="212"/>
      <c r="K4" s="212"/>
      <c r="L4" s="9"/>
      <c r="M4" s="9"/>
      <c r="N4" s="7"/>
      <c r="O4" s="7"/>
      <c r="P4" s="7"/>
    </row>
    <row r="6" spans="1:9" ht="34.5" customHeight="1">
      <c r="A6" s="8" t="s">
        <v>1</v>
      </c>
      <c r="B6" s="218" t="s">
        <v>0</v>
      </c>
      <c r="C6" s="218"/>
      <c r="D6" s="218"/>
      <c r="E6" s="218"/>
      <c r="F6" s="219"/>
      <c r="G6" s="2" t="s">
        <v>100</v>
      </c>
      <c r="H6" s="97"/>
      <c r="I6" s="98"/>
    </row>
    <row r="7" spans="1:9" ht="26.25" customHeight="1">
      <c r="A7" s="3">
        <v>1</v>
      </c>
      <c r="B7" s="220" t="s">
        <v>95</v>
      </c>
      <c r="C7" s="220"/>
      <c r="D7" s="220"/>
      <c r="E7" s="220"/>
      <c r="F7" s="220"/>
      <c r="G7" s="100">
        <f>'K-2-13-Koledža'!O50</f>
        <v>0</v>
      </c>
      <c r="H7" s="99"/>
      <c r="I7" s="99"/>
    </row>
    <row r="8" spans="1:9" ht="28.5" customHeight="1">
      <c r="A8" s="3">
        <v>2</v>
      </c>
      <c r="B8" s="220" t="s">
        <v>97</v>
      </c>
      <c r="C8" s="220"/>
      <c r="D8" s="220"/>
      <c r="E8" s="220"/>
      <c r="F8" s="220"/>
      <c r="G8" s="101">
        <f>'K-2-15 CSP3'!O43</f>
        <v>0</v>
      </c>
      <c r="H8" s="99"/>
      <c r="I8" s="99"/>
    </row>
    <row r="9" spans="1:9" ht="27" customHeight="1">
      <c r="A9" s="3">
        <v>3</v>
      </c>
      <c r="B9" s="220" t="s">
        <v>98</v>
      </c>
      <c r="C9" s="220"/>
      <c r="D9" s="220"/>
      <c r="E9" s="220"/>
      <c r="F9" s="220"/>
      <c r="G9" s="101">
        <f>'K-1-13 Zemgales 32'!O56</f>
        <v>0</v>
      </c>
      <c r="H9" s="99"/>
      <c r="I9" s="99"/>
    </row>
    <row r="10" spans="1:9" ht="14.25">
      <c r="A10" s="214" t="s">
        <v>99</v>
      </c>
      <c r="B10" s="215"/>
      <c r="C10" s="215"/>
      <c r="D10" s="215"/>
      <c r="E10" s="215"/>
      <c r="F10" s="216"/>
      <c r="G10" s="1">
        <f>SUM(G7:G9)</f>
        <v>0</v>
      </c>
      <c r="H10" s="99"/>
      <c r="I10" s="99"/>
    </row>
  </sheetData>
  <sheetProtection/>
  <mergeCells count="8">
    <mergeCell ref="A4:H4"/>
    <mergeCell ref="A10:F10"/>
    <mergeCell ref="K1:M1"/>
    <mergeCell ref="A3:M3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37">
      <selection activeCell="A46" sqref="A46:IV46"/>
    </sheetView>
  </sheetViews>
  <sheetFormatPr defaultColWidth="9.28125" defaultRowHeight="15"/>
  <cols>
    <col min="1" max="1" width="4.7109375" style="6" customWidth="1"/>
    <col min="2" max="2" width="42.00390625" style="6" bestFit="1" customWidth="1"/>
    <col min="3" max="3" width="7.421875" style="6" bestFit="1" customWidth="1"/>
    <col min="4" max="4" width="7.28125" style="6" customWidth="1"/>
    <col min="5" max="5" width="5.7109375" style="6" customWidth="1"/>
    <col min="6" max="6" width="6.7109375" style="6" customWidth="1"/>
    <col min="7" max="7" width="7.28125" style="6" customWidth="1"/>
    <col min="8" max="8" width="6.57421875" style="6" customWidth="1"/>
    <col min="9" max="10" width="7.28125" style="6" customWidth="1"/>
    <col min="11" max="11" width="6.7109375" style="6" customWidth="1"/>
    <col min="12" max="12" width="7.57421875" style="6" customWidth="1"/>
    <col min="13" max="15" width="7.28125" style="6" customWidth="1"/>
    <col min="16" max="16384" width="9.28125" style="6" customWidth="1"/>
  </cols>
  <sheetData>
    <row r="1" spans="12:15" ht="17.25" customHeight="1">
      <c r="L1" s="217" t="s">
        <v>2</v>
      </c>
      <c r="M1" s="217"/>
      <c r="N1" s="217"/>
      <c r="O1" s="217"/>
    </row>
    <row r="2" spans="12:15" ht="17.25" customHeight="1">
      <c r="L2" s="10"/>
      <c r="M2" s="10"/>
      <c r="N2" s="10"/>
      <c r="O2" s="10"/>
    </row>
    <row r="3" spans="1:14" ht="15.75">
      <c r="A3" s="221" t="s">
        <v>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2:15" ht="12" customHeight="1">
      <c r="B4" s="221" t="s">
        <v>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ht="12" customHeight="1"/>
    <row r="6" spans="1:15" ht="15">
      <c r="A6" s="106" t="s">
        <v>28</v>
      </c>
      <c r="M6" s="12"/>
      <c r="N6" s="13"/>
      <c r="O6" s="12"/>
    </row>
    <row r="7" spans="1:15" ht="15">
      <c r="A7" s="107" t="s">
        <v>26</v>
      </c>
      <c r="B7" s="14"/>
      <c r="C7" s="14"/>
      <c r="D7" s="14"/>
      <c r="E7" s="14"/>
      <c r="F7" s="15"/>
      <c r="G7" s="15"/>
      <c r="H7" s="16"/>
      <c r="I7" s="15"/>
      <c r="J7" s="15"/>
      <c r="K7" s="14"/>
      <c r="L7" s="14"/>
      <c r="M7" s="14"/>
      <c r="N7" s="14"/>
      <c r="O7" s="14"/>
    </row>
    <row r="8" spans="1:15" ht="14.25">
      <c r="A8" s="17" t="s">
        <v>92</v>
      </c>
      <c r="B8" s="18"/>
      <c r="L8" s="19"/>
      <c r="M8" s="19"/>
      <c r="N8" s="19"/>
      <c r="O8" s="19"/>
    </row>
    <row r="9" spans="1:15" ht="14.25">
      <c r="A9" s="20" t="s">
        <v>102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4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 customHeight="1">
      <c r="A11" s="22" t="s">
        <v>1</v>
      </c>
      <c r="B11" s="23" t="s">
        <v>4</v>
      </c>
      <c r="C11" s="23" t="s">
        <v>5</v>
      </c>
      <c r="D11" s="22" t="s">
        <v>6</v>
      </c>
      <c r="E11" s="222" t="s">
        <v>7</v>
      </c>
      <c r="F11" s="222"/>
      <c r="G11" s="222"/>
      <c r="H11" s="222"/>
      <c r="I11" s="222"/>
      <c r="J11" s="23"/>
      <c r="K11" s="222" t="s">
        <v>8</v>
      </c>
      <c r="L11" s="222"/>
      <c r="M11" s="222"/>
      <c r="N11" s="222"/>
      <c r="O11" s="222"/>
    </row>
    <row r="12" spans="1:15" ht="38.25">
      <c r="A12" s="22"/>
      <c r="B12" s="23"/>
      <c r="C12" s="23"/>
      <c r="D12" s="22"/>
      <c r="E12" s="22" t="s">
        <v>9</v>
      </c>
      <c r="F12" s="24" t="s">
        <v>10</v>
      </c>
      <c r="G12" s="25" t="s">
        <v>11</v>
      </c>
      <c r="H12" s="24" t="s">
        <v>12</v>
      </c>
      <c r="I12" s="24" t="s">
        <v>13</v>
      </c>
      <c r="J12" s="24" t="s">
        <v>14</v>
      </c>
      <c r="K12" s="24" t="s">
        <v>15</v>
      </c>
      <c r="L12" s="25" t="s">
        <v>11</v>
      </c>
      <c r="M12" s="24" t="s">
        <v>12</v>
      </c>
      <c r="N12" s="24" t="s">
        <v>13</v>
      </c>
      <c r="O12" s="24" t="s">
        <v>16</v>
      </c>
    </row>
    <row r="13" spans="1:15" ht="14.25">
      <c r="A13" s="204">
        <v>1</v>
      </c>
      <c r="B13" s="204">
        <v>2</v>
      </c>
      <c r="C13" s="204">
        <v>3</v>
      </c>
      <c r="D13" s="205">
        <v>4</v>
      </c>
      <c r="E13" s="22">
        <v>5</v>
      </c>
      <c r="F13" s="22">
        <v>6</v>
      </c>
      <c r="G13" s="26">
        <v>7</v>
      </c>
      <c r="H13" s="22">
        <v>8</v>
      </c>
      <c r="I13" s="22">
        <v>9</v>
      </c>
      <c r="J13" s="22"/>
      <c r="K13" s="22">
        <v>11</v>
      </c>
      <c r="L13" s="22">
        <v>12</v>
      </c>
      <c r="M13" s="22">
        <v>13</v>
      </c>
      <c r="N13" s="22">
        <v>14</v>
      </c>
      <c r="O13" s="22">
        <v>15</v>
      </c>
    </row>
    <row r="14" spans="1:15" ht="14.25">
      <c r="A14" s="170"/>
      <c r="B14" s="177" t="s">
        <v>34</v>
      </c>
      <c r="C14" s="207"/>
      <c r="D14" s="171"/>
      <c r="E14" s="27"/>
      <c r="F14" s="22"/>
      <c r="G14" s="28"/>
      <c r="H14" s="22"/>
      <c r="I14" s="22"/>
      <c r="J14" s="22"/>
      <c r="K14" s="22"/>
      <c r="L14" s="22"/>
      <c r="M14" s="22"/>
      <c r="N14" s="22"/>
      <c r="O14" s="22"/>
    </row>
    <row r="15" spans="1:15" ht="14.25">
      <c r="A15" s="170">
        <v>1</v>
      </c>
      <c r="B15" s="172" t="s">
        <v>32</v>
      </c>
      <c r="C15" s="179" t="s">
        <v>69</v>
      </c>
      <c r="D15" s="180">
        <v>1</v>
      </c>
      <c r="E15" s="203"/>
      <c r="F15" s="29"/>
      <c r="G15" s="30">
        <f aca="true" t="shared" si="0" ref="G15:G46">ROUND(E15*F15,2)</f>
        <v>0</v>
      </c>
      <c r="H15" s="29"/>
      <c r="I15" s="29"/>
      <c r="J15" s="29"/>
      <c r="K15" s="31">
        <f aca="true" t="shared" si="1" ref="K15:K30">D15*E15</f>
        <v>0</v>
      </c>
      <c r="L15" s="31">
        <f aca="true" t="shared" si="2" ref="L15:L30">D15*G15</f>
        <v>0</v>
      </c>
      <c r="M15" s="31">
        <f aca="true" t="shared" si="3" ref="M15:M30">H15*D15</f>
        <v>0</v>
      </c>
      <c r="N15" s="31">
        <f aca="true" t="shared" si="4" ref="N15:N30">I15*D15</f>
        <v>0</v>
      </c>
      <c r="O15" s="31">
        <f aca="true" t="shared" si="5" ref="O15:O29">SUM(L15:N15)</f>
        <v>0</v>
      </c>
    </row>
    <row r="16" spans="1:15" ht="18.75">
      <c r="A16" s="170">
        <v>2</v>
      </c>
      <c r="B16" s="190" t="s">
        <v>33</v>
      </c>
      <c r="C16" s="179" t="s">
        <v>69</v>
      </c>
      <c r="D16" s="180">
        <v>1</v>
      </c>
      <c r="E16" s="203"/>
      <c r="F16" s="29"/>
      <c r="G16" s="30">
        <f t="shared" si="0"/>
        <v>0</v>
      </c>
      <c r="H16" s="29"/>
      <c r="I16" s="29"/>
      <c r="J16" s="29"/>
      <c r="K16" s="31">
        <f t="shared" si="1"/>
        <v>0</v>
      </c>
      <c r="L16" s="31">
        <f t="shared" si="2"/>
        <v>0</v>
      </c>
      <c r="M16" s="31">
        <f t="shared" si="3"/>
        <v>0</v>
      </c>
      <c r="N16" s="31">
        <f t="shared" si="4"/>
        <v>0</v>
      </c>
      <c r="O16" s="31">
        <f t="shared" si="5"/>
        <v>0</v>
      </c>
    </row>
    <row r="17" spans="1:15" ht="14.25">
      <c r="A17" s="173"/>
      <c r="B17" s="181" t="s">
        <v>35</v>
      </c>
      <c r="C17" s="179"/>
      <c r="D17" s="180"/>
      <c r="E17" s="203"/>
      <c r="F17" s="29"/>
      <c r="G17" s="30"/>
      <c r="H17" s="29"/>
      <c r="I17" s="29"/>
      <c r="J17" s="29"/>
      <c r="K17" s="31">
        <f t="shared" si="1"/>
        <v>0</v>
      </c>
      <c r="L17" s="31">
        <f t="shared" si="2"/>
        <v>0</v>
      </c>
      <c r="M17" s="31">
        <f t="shared" si="3"/>
        <v>0</v>
      </c>
      <c r="N17" s="31">
        <f t="shared" si="4"/>
        <v>0</v>
      </c>
      <c r="O17" s="31">
        <f t="shared" si="5"/>
        <v>0</v>
      </c>
    </row>
    <row r="18" spans="1:15" ht="14.25">
      <c r="A18" s="176">
        <v>1</v>
      </c>
      <c r="B18" s="191" t="s">
        <v>80</v>
      </c>
      <c r="C18" s="176" t="s">
        <v>17</v>
      </c>
      <c r="D18" s="182">
        <v>48</v>
      </c>
      <c r="E18" s="203"/>
      <c r="F18" s="29"/>
      <c r="G18" s="30">
        <f t="shared" si="0"/>
        <v>0</v>
      </c>
      <c r="H18" s="29"/>
      <c r="I18" s="29"/>
      <c r="J18" s="29"/>
      <c r="K18" s="31">
        <f t="shared" si="1"/>
        <v>0</v>
      </c>
      <c r="L18" s="31">
        <f t="shared" si="2"/>
        <v>0</v>
      </c>
      <c r="M18" s="31">
        <f t="shared" si="3"/>
        <v>0</v>
      </c>
      <c r="N18" s="31">
        <f t="shared" si="4"/>
        <v>0</v>
      </c>
      <c r="O18" s="31">
        <f t="shared" si="5"/>
        <v>0</v>
      </c>
    </row>
    <row r="19" spans="1:15" ht="14.25">
      <c r="A19" s="176">
        <v>2</v>
      </c>
      <c r="B19" s="175" t="s">
        <v>81</v>
      </c>
      <c r="C19" s="176" t="s">
        <v>18</v>
      </c>
      <c r="D19" s="182">
        <v>1</v>
      </c>
      <c r="E19" s="203"/>
      <c r="F19" s="29"/>
      <c r="G19" s="30">
        <f t="shared" si="0"/>
        <v>0</v>
      </c>
      <c r="H19" s="29"/>
      <c r="I19" s="29"/>
      <c r="J19" s="29"/>
      <c r="K19" s="31">
        <f t="shared" si="1"/>
        <v>0</v>
      </c>
      <c r="L19" s="31">
        <f t="shared" si="2"/>
        <v>0</v>
      </c>
      <c r="M19" s="31">
        <f t="shared" si="3"/>
        <v>0</v>
      </c>
      <c r="N19" s="31">
        <f t="shared" si="4"/>
        <v>0</v>
      </c>
      <c r="O19" s="31">
        <f t="shared" si="5"/>
        <v>0</v>
      </c>
    </row>
    <row r="20" spans="1:15" ht="14.25">
      <c r="A20" s="176">
        <v>3</v>
      </c>
      <c r="B20" s="175" t="s">
        <v>105</v>
      </c>
      <c r="C20" s="211" t="s">
        <v>18</v>
      </c>
      <c r="D20" s="211">
        <v>1</v>
      </c>
      <c r="E20" s="203"/>
      <c r="F20" s="29"/>
      <c r="G20" s="30">
        <f t="shared" si="0"/>
        <v>0</v>
      </c>
      <c r="H20" s="29"/>
      <c r="I20" s="29"/>
      <c r="J20" s="29"/>
      <c r="K20" s="31">
        <f t="shared" si="1"/>
        <v>0</v>
      </c>
      <c r="L20" s="31">
        <f t="shared" si="2"/>
        <v>0</v>
      </c>
      <c r="M20" s="31">
        <f t="shared" si="3"/>
        <v>0</v>
      </c>
      <c r="N20" s="31">
        <f t="shared" si="4"/>
        <v>0</v>
      </c>
      <c r="O20" s="31">
        <f t="shared" si="5"/>
        <v>0</v>
      </c>
    </row>
    <row r="21" spans="1:15" ht="14.25">
      <c r="A21" s="176">
        <v>4</v>
      </c>
      <c r="B21" s="191" t="s">
        <v>82</v>
      </c>
      <c r="C21" s="176" t="s">
        <v>18</v>
      </c>
      <c r="D21" s="182">
        <v>9</v>
      </c>
      <c r="E21" s="203"/>
      <c r="F21" s="29"/>
      <c r="G21" s="30">
        <f t="shared" si="0"/>
        <v>0</v>
      </c>
      <c r="H21" s="29"/>
      <c r="I21" s="29"/>
      <c r="J21" s="29"/>
      <c r="K21" s="31">
        <f t="shared" si="1"/>
        <v>0</v>
      </c>
      <c r="L21" s="31">
        <f t="shared" si="2"/>
        <v>0</v>
      </c>
      <c r="M21" s="31">
        <f t="shared" si="3"/>
        <v>0</v>
      </c>
      <c r="N21" s="31">
        <f t="shared" si="4"/>
        <v>0</v>
      </c>
      <c r="O21" s="31">
        <f t="shared" si="5"/>
        <v>0</v>
      </c>
    </row>
    <row r="22" spans="1:15" ht="14.25">
      <c r="A22" s="176">
        <v>5</v>
      </c>
      <c r="B22" s="191" t="s">
        <v>93</v>
      </c>
      <c r="C22" s="176" t="s">
        <v>18</v>
      </c>
      <c r="D22" s="182">
        <v>3</v>
      </c>
      <c r="E22" s="203"/>
      <c r="F22" s="29"/>
      <c r="G22" s="30">
        <f t="shared" si="0"/>
        <v>0</v>
      </c>
      <c r="H22" s="29"/>
      <c r="I22" s="29"/>
      <c r="J22" s="29"/>
      <c r="K22" s="31">
        <f t="shared" si="1"/>
        <v>0</v>
      </c>
      <c r="L22" s="31">
        <f t="shared" si="2"/>
        <v>0</v>
      </c>
      <c r="M22" s="31">
        <f t="shared" si="3"/>
        <v>0</v>
      </c>
      <c r="N22" s="31">
        <f t="shared" si="4"/>
        <v>0</v>
      </c>
      <c r="O22" s="31">
        <f t="shared" si="5"/>
        <v>0</v>
      </c>
    </row>
    <row r="23" spans="1:15" ht="14.25">
      <c r="A23" s="176">
        <v>6</v>
      </c>
      <c r="B23" s="191" t="s">
        <v>83</v>
      </c>
      <c r="C23" s="176" t="s">
        <v>18</v>
      </c>
      <c r="D23" s="182">
        <v>3</v>
      </c>
      <c r="E23" s="203"/>
      <c r="F23" s="29"/>
      <c r="G23" s="30">
        <f t="shared" si="0"/>
        <v>0</v>
      </c>
      <c r="H23" s="29"/>
      <c r="I23" s="29"/>
      <c r="J23" s="29"/>
      <c r="K23" s="31">
        <f t="shared" si="1"/>
        <v>0</v>
      </c>
      <c r="L23" s="31">
        <f t="shared" si="2"/>
        <v>0</v>
      </c>
      <c r="M23" s="31">
        <f t="shared" si="3"/>
        <v>0</v>
      </c>
      <c r="N23" s="31">
        <f t="shared" si="4"/>
        <v>0</v>
      </c>
      <c r="O23" s="31">
        <f t="shared" si="5"/>
        <v>0</v>
      </c>
    </row>
    <row r="24" spans="1:15" ht="14.25">
      <c r="A24" s="176">
        <v>7</v>
      </c>
      <c r="B24" s="191" t="s">
        <v>46</v>
      </c>
      <c r="C24" s="176" t="s">
        <v>19</v>
      </c>
      <c r="D24" s="182">
        <v>3</v>
      </c>
      <c r="E24" s="203"/>
      <c r="F24" s="29"/>
      <c r="G24" s="30">
        <f t="shared" si="0"/>
        <v>0</v>
      </c>
      <c r="H24" s="29"/>
      <c r="I24" s="29"/>
      <c r="J24" s="29"/>
      <c r="K24" s="31">
        <f t="shared" si="1"/>
        <v>0</v>
      </c>
      <c r="L24" s="31">
        <f t="shared" si="2"/>
        <v>0</v>
      </c>
      <c r="M24" s="31">
        <f t="shared" si="3"/>
        <v>0</v>
      </c>
      <c r="N24" s="31">
        <f t="shared" si="4"/>
        <v>0</v>
      </c>
      <c r="O24" s="31">
        <f t="shared" si="5"/>
        <v>0</v>
      </c>
    </row>
    <row r="25" spans="1:15" ht="14.25">
      <c r="A25" s="176">
        <v>8</v>
      </c>
      <c r="B25" s="172" t="s">
        <v>84</v>
      </c>
      <c r="C25" s="176" t="s">
        <v>18</v>
      </c>
      <c r="D25" s="182">
        <v>1</v>
      </c>
      <c r="E25" s="203"/>
      <c r="F25" s="29"/>
      <c r="G25" s="30">
        <f t="shared" si="0"/>
        <v>0</v>
      </c>
      <c r="H25" s="29"/>
      <c r="I25" s="29"/>
      <c r="J25" s="29"/>
      <c r="K25" s="31">
        <f t="shared" si="1"/>
        <v>0</v>
      </c>
      <c r="L25" s="31">
        <f t="shared" si="2"/>
        <v>0</v>
      </c>
      <c r="M25" s="31">
        <f t="shared" si="3"/>
        <v>0</v>
      </c>
      <c r="N25" s="31">
        <f t="shared" si="4"/>
        <v>0</v>
      </c>
      <c r="O25" s="31">
        <f t="shared" si="5"/>
        <v>0</v>
      </c>
    </row>
    <row r="26" spans="1:15" ht="14.25">
      <c r="A26" s="176">
        <v>9</v>
      </c>
      <c r="B26" s="172" t="s">
        <v>85</v>
      </c>
      <c r="C26" s="176" t="s">
        <v>18</v>
      </c>
      <c r="D26" s="182">
        <v>2</v>
      </c>
      <c r="E26" s="203"/>
      <c r="F26" s="29"/>
      <c r="G26" s="30">
        <f t="shared" si="0"/>
        <v>0</v>
      </c>
      <c r="H26" s="29"/>
      <c r="I26" s="29"/>
      <c r="J26" s="29"/>
      <c r="K26" s="31">
        <f t="shared" si="1"/>
        <v>0</v>
      </c>
      <c r="L26" s="31">
        <f t="shared" si="2"/>
        <v>0</v>
      </c>
      <c r="M26" s="31">
        <f t="shared" si="3"/>
        <v>0</v>
      </c>
      <c r="N26" s="31">
        <f t="shared" si="4"/>
        <v>0</v>
      </c>
      <c r="O26" s="31">
        <f t="shared" si="5"/>
        <v>0</v>
      </c>
    </row>
    <row r="27" spans="1:15" ht="14.25">
      <c r="A27" s="176">
        <v>10</v>
      </c>
      <c r="B27" s="191" t="s">
        <v>86</v>
      </c>
      <c r="C27" s="176" t="s">
        <v>18</v>
      </c>
      <c r="D27" s="182">
        <v>4</v>
      </c>
      <c r="E27" s="203"/>
      <c r="F27" s="29"/>
      <c r="G27" s="30">
        <f t="shared" si="0"/>
        <v>0</v>
      </c>
      <c r="H27" s="29"/>
      <c r="I27" s="29"/>
      <c r="J27" s="29"/>
      <c r="K27" s="31">
        <f t="shared" si="1"/>
        <v>0</v>
      </c>
      <c r="L27" s="31">
        <f t="shared" si="2"/>
        <v>0</v>
      </c>
      <c r="M27" s="31">
        <f t="shared" si="3"/>
        <v>0</v>
      </c>
      <c r="N27" s="31">
        <f t="shared" si="4"/>
        <v>0</v>
      </c>
      <c r="O27" s="31">
        <f>SUM(L27:N27)</f>
        <v>0</v>
      </c>
    </row>
    <row r="28" spans="1:15" ht="14.25">
      <c r="A28" s="176">
        <v>11</v>
      </c>
      <c r="B28" s="191" t="s">
        <v>87</v>
      </c>
      <c r="C28" s="176" t="s">
        <v>18</v>
      </c>
      <c r="D28" s="182">
        <v>1</v>
      </c>
      <c r="E28" s="203"/>
      <c r="F28" s="29"/>
      <c r="G28" s="30">
        <f t="shared" si="0"/>
        <v>0</v>
      </c>
      <c r="H28" s="29"/>
      <c r="I28" s="29"/>
      <c r="J28" s="29"/>
      <c r="K28" s="31">
        <f t="shared" si="1"/>
        <v>0</v>
      </c>
      <c r="L28" s="31">
        <f t="shared" si="2"/>
        <v>0</v>
      </c>
      <c r="M28" s="31">
        <f t="shared" si="3"/>
        <v>0</v>
      </c>
      <c r="N28" s="31">
        <f t="shared" si="4"/>
        <v>0</v>
      </c>
      <c r="O28" s="31">
        <f t="shared" si="5"/>
        <v>0</v>
      </c>
    </row>
    <row r="29" spans="1:15" ht="14.25">
      <c r="A29" s="176">
        <v>12</v>
      </c>
      <c r="B29" s="183" t="s">
        <v>88</v>
      </c>
      <c r="C29" s="179" t="s">
        <v>18</v>
      </c>
      <c r="D29" s="180">
        <v>1</v>
      </c>
      <c r="E29" s="203"/>
      <c r="F29" s="29"/>
      <c r="G29" s="30">
        <f t="shared" si="0"/>
        <v>0</v>
      </c>
      <c r="H29" s="29"/>
      <c r="I29" s="29"/>
      <c r="J29" s="29"/>
      <c r="K29" s="31">
        <f t="shared" si="1"/>
        <v>0</v>
      </c>
      <c r="L29" s="31">
        <f t="shared" si="2"/>
        <v>0</v>
      </c>
      <c r="M29" s="31">
        <f t="shared" si="3"/>
        <v>0</v>
      </c>
      <c r="N29" s="31">
        <f t="shared" si="4"/>
        <v>0</v>
      </c>
      <c r="O29" s="31">
        <f t="shared" si="5"/>
        <v>0</v>
      </c>
    </row>
    <row r="30" spans="1:15" ht="14.25">
      <c r="A30" s="176">
        <v>13</v>
      </c>
      <c r="B30" s="191" t="s">
        <v>52</v>
      </c>
      <c r="C30" s="176" t="s">
        <v>53</v>
      </c>
      <c r="D30" s="184">
        <v>2</v>
      </c>
      <c r="E30" s="203"/>
      <c r="F30" s="29"/>
      <c r="G30" s="30">
        <f t="shared" si="0"/>
        <v>0</v>
      </c>
      <c r="H30" s="29"/>
      <c r="I30" s="29"/>
      <c r="J30" s="29"/>
      <c r="K30" s="31">
        <f t="shared" si="1"/>
        <v>0</v>
      </c>
      <c r="L30" s="31">
        <f t="shared" si="2"/>
        <v>0</v>
      </c>
      <c r="M30" s="31">
        <f t="shared" si="3"/>
        <v>0</v>
      </c>
      <c r="N30" s="31">
        <f t="shared" si="4"/>
        <v>0</v>
      </c>
      <c r="O30" s="31">
        <f>SUM(L30:N30)</f>
        <v>0</v>
      </c>
    </row>
    <row r="31" spans="1:15" ht="14.25">
      <c r="A31" s="176">
        <v>14</v>
      </c>
      <c r="B31" s="191" t="s">
        <v>54</v>
      </c>
      <c r="C31" s="176" t="s">
        <v>17</v>
      </c>
      <c r="D31" s="182">
        <v>60</v>
      </c>
      <c r="E31" s="203"/>
      <c r="F31" s="29"/>
      <c r="G31" s="30"/>
      <c r="H31" s="29"/>
      <c r="I31" s="29"/>
      <c r="J31" s="29"/>
      <c r="K31" s="31"/>
      <c r="L31" s="31"/>
      <c r="M31" s="31"/>
      <c r="N31" s="31"/>
      <c r="O31" s="31"/>
    </row>
    <row r="32" spans="1:15" ht="14.25">
      <c r="A32" s="176">
        <v>15</v>
      </c>
      <c r="B32" s="172" t="s">
        <v>55</v>
      </c>
      <c r="C32" s="179" t="s">
        <v>20</v>
      </c>
      <c r="D32" s="180">
        <v>1</v>
      </c>
      <c r="E32" s="203"/>
      <c r="F32" s="29"/>
      <c r="G32" s="30">
        <f t="shared" si="0"/>
        <v>0</v>
      </c>
      <c r="H32" s="29"/>
      <c r="I32" s="29"/>
      <c r="J32" s="29"/>
      <c r="K32" s="31">
        <f aca="true" t="shared" si="6" ref="K32:K46">D32*E32</f>
        <v>0</v>
      </c>
      <c r="L32" s="31">
        <f aca="true" t="shared" si="7" ref="L32:L46">D32*G32</f>
        <v>0</v>
      </c>
      <c r="M32" s="31">
        <f aca="true" t="shared" si="8" ref="M32:M46">H32*D32</f>
        <v>0</v>
      </c>
      <c r="N32" s="31">
        <f aca="true" t="shared" si="9" ref="N32:N46">I32*D32</f>
        <v>0</v>
      </c>
      <c r="O32" s="31">
        <f aca="true" t="shared" si="10" ref="O32:O46">SUM(L32:N32)</f>
        <v>0</v>
      </c>
    </row>
    <row r="33" spans="1:15" ht="14.25">
      <c r="A33" s="173"/>
      <c r="B33" s="181" t="s">
        <v>56</v>
      </c>
      <c r="C33" s="179"/>
      <c r="D33" s="180"/>
      <c r="E33" s="203"/>
      <c r="F33" s="29"/>
      <c r="G33" s="30"/>
      <c r="H33" s="29"/>
      <c r="I33" s="29"/>
      <c r="J33" s="29"/>
      <c r="K33" s="31">
        <f t="shared" si="6"/>
        <v>0</v>
      </c>
      <c r="L33" s="31">
        <f t="shared" si="7"/>
        <v>0</v>
      </c>
      <c r="M33" s="31">
        <f t="shared" si="8"/>
        <v>0</v>
      </c>
      <c r="N33" s="31">
        <f t="shared" si="9"/>
        <v>0</v>
      </c>
      <c r="O33" s="31">
        <f t="shared" si="10"/>
        <v>0</v>
      </c>
    </row>
    <row r="34" spans="1:15" ht="14.25">
      <c r="A34" s="173">
        <v>1</v>
      </c>
      <c r="B34" s="183" t="s">
        <v>89</v>
      </c>
      <c r="C34" s="179" t="s">
        <v>94</v>
      </c>
      <c r="D34" s="180">
        <v>1</v>
      </c>
      <c r="E34" s="203"/>
      <c r="F34" s="29"/>
      <c r="G34" s="30">
        <f t="shared" si="0"/>
        <v>0</v>
      </c>
      <c r="H34" s="29"/>
      <c r="I34" s="29"/>
      <c r="J34" s="29"/>
      <c r="K34" s="31">
        <f t="shared" si="6"/>
        <v>0</v>
      </c>
      <c r="L34" s="31">
        <f t="shared" si="7"/>
        <v>0</v>
      </c>
      <c r="M34" s="31">
        <f t="shared" si="8"/>
        <v>0</v>
      </c>
      <c r="N34" s="31">
        <f t="shared" si="9"/>
        <v>0</v>
      </c>
      <c r="O34" s="31">
        <f t="shared" si="10"/>
        <v>0</v>
      </c>
    </row>
    <row r="35" spans="1:15" ht="14.25">
      <c r="A35" s="173">
        <v>2</v>
      </c>
      <c r="B35" s="183" t="s">
        <v>57</v>
      </c>
      <c r="C35" s="179" t="s">
        <v>69</v>
      </c>
      <c r="D35" s="180">
        <v>1</v>
      </c>
      <c r="E35" s="203"/>
      <c r="F35" s="29"/>
      <c r="G35" s="30">
        <f t="shared" si="0"/>
        <v>0</v>
      </c>
      <c r="H35" s="29"/>
      <c r="I35" s="29"/>
      <c r="J35" s="29"/>
      <c r="K35" s="31">
        <f t="shared" si="6"/>
        <v>0</v>
      </c>
      <c r="L35" s="31">
        <f t="shared" si="7"/>
        <v>0</v>
      </c>
      <c r="M35" s="31">
        <f t="shared" si="8"/>
        <v>0</v>
      </c>
      <c r="N35" s="31">
        <f t="shared" si="9"/>
        <v>0</v>
      </c>
      <c r="O35" s="31">
        <f t="shared" si="10"/>
        <v>0</v>
      </c>
    </row>
    <row r="36" spans="1:15" ht="14.25">
      <c r="A36" s="173">
        <v>3</v>
      </c>
      <c r="B36" s="183" t="s">
        <v>90</v>
      </c>
      <c r="C36" s="179" t="s">
        <v>69</v>
      </c>
      <c r="D36" s="180">
        <v>1</v>
      </c>
      <c r="E36" s="203"/>
      <c r="F36" s="29"/>
      <c r="G36" s="30">
        <f t="shared" si="0"/>
        <v>0</v>
      </c>
      <c r="H36" s="29"/>
      <c r="I36" s="29"/>
      <c r="J36" s="29"/>
      <c r="K36" s="31">
        <f t="shared" si="6"/>
        <v>0</v>
      </c>
      <c r="L36" s="31">
        <f t="shared" si="7"/>
        <v>0</v>
      </c>
      <c r="M36" s="31">
        <f t="shared" si="8"/>
        <v>0</v>
      </c>
      <c r="N36" s="31">
        <f t="shared" si="9"/>
        <v>0</v>
      </c>
      <c r="O36" s="31">
        <f t="shared" si="10"/>
        <v>0</v>
      </c>
    </row>
    <row r="37" spans="1:15" ht="14.25">
      <c r="A37" s="173">
        <v>4</v>
      </c>
      <c r="B37" s="183" t="s">
        <v>58</v>
      </c>
      <c r="C37" s="179" t="s">
        <v>59</v>
      </c>
      <c r="D37" s="180">
        <v>1.2</v>
      </c>
      <c r="E37" s="203"/>
      <c r="F37" s="29"/>
      <c r="G37" s="30">
        <f t="shared" si="0"/>
        <v>0</v>
      </c>
      <c r="H37" s="29"/>
      <c r="I37" s="29"/>
      <c r="J37" s="29"/>
      <c r="K37" s="31">
        <f t="shared" si="6"/>
        <v>0</v>
      </c>
      <c r="L37" s="31">
        <f t="shared" si="7"/>
        <v>0</v>
      </c>
      <c r="M37" s="31">
        <f t="shared" si="8"/>
        <v>0</v>
      </c>
      <c r="N37" s="31">
        <f t="shared" si="9"/>
        <v>0</v>
      </c>
      <c r="O37" s="31">
        <f t="shared" si="10"/>
        <v>0</v>
      </c>
    </row>
    <row r="38" spans="1:15" ht="14.25">
      <c r="A38" s="173"/>
      <c r="B38" s="181" t="s">
        <v>61</v>
      </c>
      <c r="C38" s="179"/>
      <c r="D38" s="180"/>
      <c r="E38" s="203"/>
      <c r="F38" s="29"/>
      <c r="G38" s="30"/>
      <c r="H38" s="29"/>
      <c r="I38" s="29"/>
      <c r="J38" s="29"/>
      <c r="K38" s="31">
        <f t="shared" si="6"/>
        <v>0</v>
      </c>
      <c r="L38" s="31">
        <f t="shared" si="7"/>
        <v>0</v>
      </c>
      <c r="M38" s="31">
        <f t="shared" si="8"/>
        <v>0</v>
      </c>
      <c r="N38" s="31">
        <f t="shared" si="9"/>
        <v>0</v>
      </c>
      <c r="O38" s="31">
        <f t="shared" si="10"/>
        <v>0</v>
      </c>
    </row>
    <row r="39" spans="1:15" ht="14.25">
      <c r="A39" s="173">
        <v>1</v>
      </c>
      <c r="B39" s="172" t="s">
        <v>76</v>
      </c>
      <c r="C39" s="179" t="s">
        <v>17</v>
      </c>
      <c r="D39" s="180">
        <v>57</v>
      </c>
      <c r="E39" s="203"/>
      <c r="F39" s="29"/>
      <c r="G39" s="30">
        <f t="shared" si="0"/>
        <v>0</v>
      </c>
      <c r="H39" s="29"/>
      <c r="I39" s="29"/>
      <c r="J39" s="29"/>
      <c r="K39" s="31">
        <f t="shared" si="6"/>
        <v>0</v>
      </c>
      <c r="L39" s="31">
        <f t="shared" si="7"/>
        <v>0</v>
      </c>
      <c r="M39" s="31">
        <f t="shared" si="8"/>
        <v>0</v>
      </c>
      <c r="N39" s="31">
        <f t="shared" si="9"/>
        <v>0</v>
      </c>
      <c r="O39" s="31">
        <f t="shared" si="10"/>
        <v>0</v>
      </c>
    </row>
    <row r="40" spans="1:15" ht="14.25">
      <c r="A40" s="173">
        <v>2</v>
      </c>
      <c r="B40" s="172" t="s">
        <v>63</v>
      </c>
      <c r="C40" s="179" t="s">
        <v>17</v>
      </c>
      <c r="D40" s="180">
        <v>45</v>
      </c>
      <c r="E40" s="203"/>
      <c r="F40" s="29"/>
      <c r="G40" s="30">
        <f t="shared" si="0"/>
        <v>0</v>
      </c>
      <c r="H40" s="29"/>
      <c r="I40" s="29"/>
      <c r="J40" s="29"/>
      <c r="K40" s="31">
        <f t="shared" si="6"/>
        <v>0</v>
      </c>
      <c r="L40" s="31">
        <f t="shared" si="7"/>
        <v>0</v>
      </c>
      <c r="M40" s="31">
        <f t="shared" si="8"/>
        <v>0</v>
      </c>
      <c r="N40" s="31">
        <f t="shared" si="9"/>
        <v>0</v>
      </c>
      <c r="O40" s="31">
        <f t="shared" si="10"/>
        <v>0</v>
      </c>
    </row>
    <row r="41" spans="1:15" ht="14.25">
      <c r="A41" s="173">
        <v>3</v>
      </c>
      <c r="B41" s="191" t="s">
        <v>64</v>
      </c>
      <c r="C41" s="185" t="s">
        <v>59</v>
      </c>
      <c r="D41" s="186">
        <v>45</v>
      </c>
      <c r="E41" s="203"/>
      <c r="F41" s="29"/>
      <c r="G41" s="30">
        <f t="shared" si="0"/>
        <v>0</v>
      </c>
      <c r="H41" s="29"/>
      <c r="I41" s="29"/>
      <c r="J41" s="29"/>
      <c r="K41" s="31">
        <f t="shared" si="6"/>
        <v>0</v>
      </c>
      <c r="L41" s="31">
        <f t="shared" si="7"/>
        <v>0</v>
      </c>
      <c r="M41" s="31">
        <f t="shared" si="8"/>
        <v>0</v>
      </c>
      <c r="N41" s="31">
        <f t="shared" si="9"/>
        <v>0</v>
      </c>
      <c r="O41" s="31">
        <f t="shared" si="10"/>
        <v>0</v>
      </c>
    </row>
    <row r="42" spans="1:15" ht="14.25">
      <c r="A42" s="208"/>
      <c r="B42" s="209" t="s">
        <v>65</v>
      </c>
      <c r="C42" s="185"/>
      <c r="D42" s="210"/>
      <c r="E42" s="203"/>
      <c r="F42" s="29"/>
      <c r="G42" s="30"/>
      <c r="H42" s="29"/>
      <c r="I42" s="29"/>
      <c r="J42" s="29"/>
      <c r="K42" s="31">
        <f t="shared" si="6"/>
        <v>0</v>
      </c>
      <c r="L42" s="31">
        <f t="shared" si="7"/>
        <v>0</v>
      </c>
      <c r="M42" s="31">
        <f t="shared" si="8"/>
        <v>0</v>
      </c>
      <c r="N42" s="31">
        <f t="shared" si="9"/>
        <v>0</v>
      </c>
      <c r="O42" s="31">
        <f t="shared" si="10"/>
        <v>0</v>
      </c>
    </row>
    <row r="43" spans="1:15" ht="14.25">
      <c r="A43" s="208">
        <v>1</v>
      </c>
      <c r="B43" s="172" t="s">
        <v>91</v>
      </c>
      <c r="C43" s="179" t="s">
        <v>19</v>
      </c>
      <c r="D43" s="180">
        <v>50</v>
      </c>
      <c r="E43" s="203"/>
      <c r="F43" s="29"/>
      <c r="G43" s="30">
        <f t="shared" si="0"/>
        <v>0</v>
      </c>
      <c r="H43" s="29"/>
      <c r="I43" s="29"/>
      <c r="J43" s="29"/>
      <c r="K43" s="31">
        <f t="shared" si="6"/>
        <v>0</v>
      </c>
      <c r="L43" s="31">
        <f t="shared" si="7"/>
        <v>0</v>
      </c>
      <c r="M43" s="31">
        <f t="shared" si="8"/>
        <v>0</v>
      </c>
      <c r="N43" s="31">
        <f t="shared" si="9"/>
        <v>0</v>
      </c>
      <c r="O43" s="31">
        <f t="shared" si="10"/>
        <v>0</v>
      </c>
    </row>
    <row r="44" spans="1:15" ht="14.25">
      <c r="A44" s="208">
        <v>2</v>
      </c>
      <c r="B44" s="172" t="s">
        <v>66</v>
      </c>
      <c r="C44" s="179" t="s">
        <v>19</v>
      </c>
      <c r="D44" s="180">
        <v>140</v>
      </c>
      <c r="E44" s="203"/>
      <c r="F44" s="29"/>
      <c r="G44" s="30">
        <f t="shared" si="0"/>
        <v>0</v>
      </c>
      <c r="H44" s="29"/>
      <c r="I44" s="29"/>
      <c r="J44" s="29"/>
      <c r="K44" s="31">
        <f t="shared" si="6"/>
        <v>0</v>
      </c>
      <c r="L44" s="31">
        <f t="shared" si="7"/>
        <v>0</v>
      </c>
      <c r="M44" s="31">
        <f t="shared" si="8"/>
        <v>0</v>
      </c>
      <c r="N44" s="31">
        <f t="shared" si="9"/>
        <v>0</v>
      </c>
      <c r="O44" s="31">
        <f>SUM(L44:N44)</f>
        <v>0</v>
      </c>
    </row>
    <row r="45" spans="1:15" ht="14.25">
      <c r="A45" s="208">
        <v>3</v>
      </c>
      <c r="B45" s="172" t="s">
        <v>67</v>
      </c>
      <c r="C45" s="179" t="s">
        <v>17</v>
      </c>
      <c r="D45" s="180">
        <v>60</v>
      </c>
      <c r="E45" s="203"/>
      <c r="F45" s="29"/>
      <c r="G45" s="30">
        <f t="shared" si="0"/>
        <v>0</v>
      </c>
      <c r="H45" s="29"/>
      <c r="I45" s="29"/>
      <c r="J45" s="29"/>
      <c r="K45" s="31">
        <f t="shared" si="6"/>
        <v>0</v>
      </c>
      <c r="L45" s="31">
        <f t="shared" si="7"/>
        <v>0</v>
      </c>
      <c r="M45" s="31">
        <f t="shared" si="8"/>
        <v>0</v>
      </c>
      <c r="N45" s="31">
        <f t="shared" si="9"/>
        <v>0</v>
      </c>
      <c r="O45" s="31">
        <f t="shared" si="10"/>
        <v>0</v>
      </c>
    </row>
    <row r="46" spans="1:15" ht="14.25">
      <c r="A46" s="208">
        <v>4</v>
      </c>
      <c r="B46" s="191" t="s">
        <v>68</v>
      </c>
      <c r="C46" s="179" t="s">
        <v>19</v>
      </c>
      <c r="D46" s="180">
        <v>40</v>
      </c>
      <c r="E46" s="203"/>
      <c r="F46" s="29"/>
      <c r="G46" s="30">
        <f t="shared" si="0"/>
        <v>0</v>
      </c>
      <c r="H46" s="29"/>
      <c r="I46" s="29"/>
      <c r="J46" s="29"/>
      <c r="K46" s="31">
        <f t="shared" si="6"/>
        <v>0</v>
      </c>
      <c r="L46" s="31">
        <f t="shared" si="7"/>
        <v>0</v>
      </c>
      <c r="M46" s="31">
        <f t="shared" si="8"/>
        <v>0</v>
      </c>
      <c r="N46" s="31">
        <f t="shared" si="9"/>
        <v>0</v>
      </c>
      <c r="O46" s="31">
        <f t="shared" si="10"/>
        <v>0</v>
      </c>
    </row>
    <row r="47" spans="1:15" ht="14.25">
      <c r="A47" s="32">
        <v>32</v>
      </c>
      <c r="B47" s="35" t="s">
        <v>21</v>
      </c>
      <c r="C47" s="36"/>
      <c r="D47" s="36"/>
      <c r="E47" s="37"/>
      <c r="F47" s="38"/>
      <c r="G47" s="38"/>
      <c r="H47" s="38"/>
      <c r="I47" s="38"/>
      <c r="J47" s="38"/>
      <c r="K47" s="39"/>
      <c r="L47" s="31">
        <f>SUM(L15:L46)</f>
        <v>0</v>
      </c>
      <c r="M47" s="31">
        <f>SUM(M15:M46)</f>
        <v>0</v>
      </c>
      <c r="N47" s="31">
        <f>SUM(N15:N46)</f>
        <v>0</v>
      </c>
      <c r="O47" s="31">
        <f>SUM(O15:O46)</f>
        <v>0</v>
      </c>
    </row>
    <row r="48" spans="1:15" ht="14.25">
      <c r="A48" s="32">
        <v>33</v>
      </c>
      <c r="B48" s="35" t="s">
        <v>22</v>
      </c>
      <c r="C48" s="36"/>
      <c r="D48" s="36"/>
      <c r="E48" s="37"/>
      <c r="F48" s="38"/>
      <c r="G48" s="38"/>
      <c r="H48" s="38"/>
      <c r="I48" s="38"/>
      <c r="J48" s="38"/>
      <c r="K48" s="39"/>
      <c r="L48" s="31">
        <f>L47*0.2359</f>
        <v>0</v>
      </c>
      <c r="M48" s="31"/>
      <c r="N48" s="31"/>
      <c r="O48" s="31">
        <f>L48</f>
        <v>0</v>
      </c>
    </row>
    <row r="49" spans="1:15" ht="14.25">
      <c r="A49" s="32">
        <v>34</v>
      </c>
      <c r="B49" s="223" t="s">
        <v>23</v>
      </c>
      <c r="C49" s="223"/>
      <c r="D49" s="95" t="s">
        <v>24</v>
      </c>
      <c r="E49" s="37"/>
      <c r="F49" s="38"/>
      <c r="G49" s="38"/>
      <c r="H49" s="38"/>
      <c r="I49" s="38"/>
      <c r="J49" s="38"/>
      <c r="K49" s="39"/>
      <c r="L49" s="31"/>
      <c r="M49" s="31"/>
      <c r="N49" s="31"/>
      <c r="O49" s="31">
        <f>M49</f>
        <v>0</v>
      </c>
    </row>
    <row r="50" spans="1:15" ht="14.25">
      <c r="A50" s="32">
        <v>35</v>
      </c>
      <c r="B50" s="35" t="s">
        <v>25</v>
      </c>
      <c r="C50" s="36"/>
      <c r="D50" s="36"/>
      <c r="E50" s="37"/>
      <c r="F50" s="38"/>
      <c r="G50" s="38"/>
      <c r="H50" s="38"/>
      <c r="I50" s="38"/>
      <c r="J50" s="38"/>
      <c r="K50" s="39"/>
      <c r="L50" s="31">
        <f>L47+L48</f>
        <v>0</v>
      </c>
      <c r="M50" s="31">
        <f>M47+M49</f>
        <v>0</v>
      </c>
      <c r="N50" s="31">
        <f>N47</f>
        <v>0</v>
      </c>
      <c r="O50" s="31">
        <f>SUM(L50:N50)</f>
        <v>0</v>
      </c>
    </row>
    <row r="51" spans="1:15" ht="14.25">
      <c r="A51" s="27"/>
      <c r="B51" s="40"/>
      <c r="C51" s="27"/>
      <c r="D51" s="41"/>
      <c r="E51" s="42"/>
      <c r="F51" s="41"/>
      <c r="G51" s="41"/>
      <c r="H51" s="41"/>
      <c r="I51" s="42"/>
      <c r="J51" s="42"/>
      <c r="K51" s="40"/>
      <c r="L51" s="41"/>
      <c r="M51" s="41"/>
      <c r="N51" s="41"/>
      <c r="O51" s="41"/>
    </row>
    <row r="52" spans="2:14" ht="14.25">
      <c r="B52" s="108" t="s">
        <v>26</v>
      </c>
      <c r="C52" s="43"/>
      <c r="D52" s="44"/>
      <c r="K52" s="45"/>
      <c r="L52" s="46"/>
      <c r="M52" s="46"/>
      <c r="N52" s="46"/>
    </row>
    <row r="53" spans="11:14" ht="14.25">
      <c r="K53" s="47"/>
      <c r="L53" s="48"/>
      <c r="M53" s="48"/>
      <c r="N53" s="48"/>
    </row>
    <row r="54" spans="11:14" ht="14.25">
      <c r="K54" s="46"/>
      <c r="L54" s="46"/>
      <c r="M54" s="46"/>
      <c r="N54" s="46"/>
    </row>
    <row r="55" spans="11:14" ht="14.25">
      <c r="K55" s="46"/>
      <c r="L55" s="46"/>
      <c r="M55" s="46"/>
      <c r="N55" s="46"/>
    </row>
    <row r="56" spans="11:13" ht="14.25">
      <c r="K56" s="46"/>
      <c r="L56" s="46"/>
      <c r="M56" s="46"/>
    </row>
  </sheetData>
  <sheetProtection/>
  <mergeCells count="6">
    <mergeCell ref="L1:O1"/>
    <mergeCell ref="B4:O4"/>
    <mergeCell ref="E11:I11"/>
    <mergeCell ref="K11:O11"/>
    <mergeCell ref="B49:C49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0">
      <selection activeCell="A39" sqref="A39:IV39"/>
    </sheetView>
  </sheetViews>
  <sheetFormatPr defaultColWidth="9.28125" defaultRowHeight="15"/>
  <cols>
    <col min="1" max="1" width="4.7109375" style="6" customWidth="1"/>
    <col min="2" max="2" width="43.140625" style="6" customWidth="1"/>
    <col min="3" max="3" width="7.421875" style="6" bestFit="1" customWidth="1"/>
    <col min="4" max="4" width="7.28125" style="6" customWidth="1"/>
    <col min="5" max="5" width="5.7109375" style="6" customWidth="1"/>
    <col min="6" max="6" width="6.7109375" style="6" customWidth="1"/>
    <col min="7" max="7" width="7.28125" style="6" customWidth="1"/>
    <col min="8" max="8" width="6.57421875" style="6" customWidth="1"/>
    <col min="9" max="14" width="7.28125" style="6" customWidth="1"/>
    <col min="15" max="15" width="7.57421875" style="6" bestFit="1" customWidth="1"/>
    <col min="16" max="16384" width="9.28125" style="6" customWidth="1"/>
  </cols>
  <sheetData>
    <row r="1" spans="12:14" ht="18">
      <c r="L1" s="217" t="s">
        <v>2</v>
      </c>
      <c r="M1" s="217"/>
      <c r="N1" s="217"/>
    </row>
    <row r="2" spans="12:14" ht="18">
      <c r="L2" s="10"/>
      <c r="M2" s="10"/>
      <c r="N2" s="10"/>
    </row>
    <row r="3" spans="1:14" ht="15.75">
      <c r="A3" s="221" t="s">
        <v>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46" customFormat="1" ht="17.25" customHeight="1">
      <c r="A4" s="221" t="s">
        <v>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s="46" customFormat="1" ht="17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15">
      <c r="A6" s="106" t="s">
        <v>29</v>
      </c>
      <c r="B6" s="110"/>
      <c r="M6" s="12"/>
      <c r="N6" s="13"/>
      <c r="O6" s="12"/>
    </row>
    <row r="7" spans="1:15" ht="15">
      <c r="A7" s="107" t="s">
        <v>26</v>
      </c>
      <c r="B7" s="110"/>
      <c r="M7" s="12"/>
      <c r="N7" s="13"/>
      <c r="O7" s="12"/>
    </row>
    <row r="8" spans="1:15" ht="17.25" customHeight="1">
      <c r="A8" s="109" t="s">
        <v>96</v>
      </c>
      <c r="B8" s="12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7.25" customHeight="1">
      <c r="A9" s="20" t="s">
        <v>101</v>
      </c>
      <c r="B9" s="12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7.25" customHeight="1">
      <c r="A10" s="5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15" customFormat="1" ht="12.75" customHeight="1">
      <c r="A11" s="114" t="s">
        <v>1</v>
      </c>
      <c r="B11" s="113" t="s">
        <v>4</v>
      </c>
      <c r="C11" s="113" t="s">
        <v>5</v>
      </c>
      <c r="D11" s="114" t="s">
        <v>6</v>
      </c>
      <c r="E11" s="225" t="s">
        <v>7</v>
      </c>
      <c r="F11" s="225"/>
      <c r="G11" s="225"/>
      <c r="H11" s="225"/>
      <c r="I11" s="225"/>
      <c r="J11" s="113"/>
      <c r="K11" s="225" t="s">
        <v>8</v>
      </c>
      <c r="L11" s="225"/>
      <c r="M11" s="225"/>
      <c r="N11" s="225"/>
      <c r="O11" s="225"/>
    </row>
    <row r="12" spans="1:15" ht="38.25">
      <c r="A12" s="24"/>
      <c r="B12" s="52"/>
      <c r="C12" s="52"/>
      <c r="D12" s="24"/>
      <c r="E12" s="24" t="s">
        <v>9</v>
      </c>
      <c r="F12" s="24" t="s">
        <v>10</v>
      </c>
      <c r="G12" s="25" t="s">
        <v>11</v>
      </c>
      <c r="H12" s="24" t="s">
        <v>12</v>
      </c>
      <c r="I12" s="24" t="s">
        <v>13</v>
      </c>
      <c r="J12" s="25" t="s">
        <v>27</v>
      </c>
      <c r="K12" s="24" t="s">
        <v>15</v>
      </c>
      <c r="L12" s="25" t="s">
        <v>11</v>
      </c>
      <c r="M12" s="24" t="s">
        <v>12</v>
      </c>
      <c r="N12" s="24" t="s">
        <v>13</v>
      </c>
      <c r="O12" s="24" t="s">
        <v>16</v>
      </c>
    </row>
    <row r="13" spans="1:15" ht="14.2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4">
        <v>6</v>
      </c>
      <c r="G13" s="55">
        <v>7</v>
      </c>
      <c r="H13" s="24">
        <v>8</v>
      </c>
      <c r="I13" s="24">
        <v>9</v>
      </c>
      <c r="J13" s="56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</row>
    <row r="14" spans="1:15" ht="14.25">
      <c r="A14" s="170"/>
      <c r="B14" s="177" t="s">
        <v>34</v>
      </c>
      <c r="C14" s="170"/>
      <c r="D14" s="171"/>
      <c r="E14" s="167"/>
      <c r="F14" s="31"/>
      <c r="G14" s="57"/>
      <c r="H14" s="58"/>
      <c r="I14" s="59"/>
      <c r="J14" s="58"/>
      <c r="K14" s="58"/>
      <c r="L14" s="58"/>
      <c r="M14" s="58"/>
      <c r="N14" s="58"/>
      <c r="O14" s="58"/>
    </row>
    <row r="15" spans="1:15" ht="14.25">
      <c r="A15" s="170">
        <v>1</v>
      </c>
      <c r="B15" s="172" t="s">
        <v>32</v>
      </c>
      <c r="C15" s="188" t="s">
        <v>69</v>
      </c>
      <c r="D15" s="189">
        <v>1</v>
      </c>
      <c r="E15" s="168"/>
      <c r="F15" s="31"/>
      <c r="G15" s="30">
        <f aca="true" t="shared" si="0" ref="G15:G39">ROUND(E15*F15,2)</f>
        <v>0</v>
      </c>
      <c r="H15" s="31"/>
      <c r="I15" s="31"/>
      <c r="J15" s="58">
        <f aca="true" t="shared" si="1" ref="J15:J34">SUM(G15:I15)</f>
        <v>0</v>
      </c>
      <c r="K15" s="58">
        <f aca="true" t="shared" si="2" ref="K15:K39">D15*E15</f>
        <v>0</v>
      </c>
      <c r="L15" s="58">
        <f aca="true" t="shared" si="3" ref="L15:L39">D15*G15</f>
        <v>0</v>
      </c>
      <c r="M15" s="58">
        <f aca="true" t="shared" si="4" ref="M15:M39">H15*D15</f>
        <v>0</v>
      </c>
      <c r="N15" s="58">
        <f aca="true" t="shared" si="5" ref="N15:N39">I15*D15</f>
        <v>0</v>
      </c>
      <c r="O15" s="58">
        <f aca="true" t="shared" si="6" ref="O15:O39">SUM(L15:N15)</f>
        <v>0</v>
      </c>
    </row>
    <row r="16" spans="1:15" ht="18.75">
      <c r="A16" s="170">
        <v>2</v>
      </c>
      <c r="B16" s="190" t="s">
        <v>33</v>
      </c>
      <c r="C16" s="188" t="s">
        <v>69</v>
      </c>
      <c r="D16" s="189">
        <v>1</v>
      </c>
      <c r="E16" s="168"/>
      <c r="F16" s="31"/>
      <c r="G16" s="30">
        <f t="shared" si="0"/>
        <v>0</v>
      </c>
      <c r="H16" s="31"/>
      <c r="I16" s="31"/>
      <c r="J16" s="58">
        <f t="shared" si="1"/>
        <v>0</v>
      </c>
      <c r="K16" s="58">
        <f t="shared" si="2"/>
        <v>0</v>
      </c>
      <c r="L16" s="58">
        <f t="shared" si="3"/>
        <v>0</v>
      </c>
      <c r="M16" s="58">
        <f t="shared" si="4"/>
        <v>0</v>
      </c>
      <c r="N16" s="58">
        <f t="shared" si="5"/>
        <v>0</v>
      </c>
      <c r="O16" s="58">
        <f t="shared" si="6"/>
        <v>0</v>
      </c>
    </row>
    <row r="17" spans="1:15" ht="14.25">
      <c r="A17" s="173"/>
      <c r="B17" s="181" t="s">
        <v>35</v>
      </c>
      <c r="C17" s="188"/>
      <c r="D17" s="189"/>
      <c r="E17" s="168"/>
      <c r="F17" s="31"/>
      <c r="G17" s="30"/>
      <c r="H17" s="31"/>
      <c r="I17" s="31"/>
      <c r="J17" s="58">
        <f t="shared" si="1"/>
        <v>0</v>
      </c>
      <c r="K17" s="58">
        <f t="shared" si="2"/>
        <v>0</v>
      </c>
      <c r="L17" s="58">
        <f t="shared" si="3"/>
        <v>0</v>
      </c>
      <c r="M17" s="58">
        <f t="shared" si="4"/>
        <v>0</v>
      </c>
      <c r="N17" s="58">
        <f t="shared" si="5"/>
        <v>0</v>
      </c>
      <c r="O17" s="58">
        <f t="shared" si="6"/>
        <v>0</v>
      </c>
    </row>
    <row r="18" spans="1:15" ht="14.25">
      <c r="A18" s="174">
        <v>1</v>
      </c>
      <c r="B18" s="191" t="s">
        <v>71</v>
      </c>
      <c r="C18" s="191" t="s">
        <v>17</v>
      </c>
      <c r="D18" s="192">
        <v>14</v>
      </c>
      <c r="E18" s="168"/>
      <c r="F18" s="31"/>
      <c r="G18" s="30">
        <f t="shared" si="0"/>
        <v>0</v>
      </c>
      <c r="H18" s="31"/>
      <c r="I18" s="31"/>
      <c r="J18" s="58">
        <f t="shared" si="1"/>
        <v>0</v>
      </c>
      <c r="K18" s="58">
        <f t="shared" si="2"/>
        <v>0</v>
      </c>
      <c r="L18" s="58">
        <f t="shared" si="3"/>
        <v>0</v>
      </c>
      <c r="M18" s="58">
        <f t="shared" si="4"/>
        <v>0</v>
      </c>
      <c r="N18" s="58">
        <f t="shared" si="5"/>
        <v>0</v>
      </c>
      <c r="O18" s="58">
        <f t="shared" si="6"/>
        <v>0</v>
      </c>
    </row>
    <row r="19" spans="1:15" ht="18.75">
      <c r="A19" s="174">
        <v>2</v>
      </c>
      <c r="B19" s="175" t="s">
        <v>77</v>
      </c>
      <c r="C19" s="191" t="s">
        <v>18</v>
      </c>
      <c r="D19" s="192">
        <v>2</v>
      </c>
      <c r="E19" s="168"/>
      <c r="F19" s="31"/>
      <c r="G19" s="30">
        <f t="shared" si="0"/>
        <v>0</v>
      </c>
      <c r="H19" s="31"/>
      <c r="I19" s="31"/>
      <c r="J19" s="58">
        <f t="shared" si="1"/>
        <v>0</v>
      </c>
      <c r="K19" s="58">
        <f t="shared" si="2"/>
        <v>0</v>
      </c>
      <c r="L19" s="58">
        <f t="shared" si="3"/>
        <v>0</v>
      </c>
      <c r="M19" s="58">
        <f t="shared" si="4"/>
        <v>0</v>
      </c>
      <c r="N19" s="58">
        <f t="shared" si="5"/>
        <v>0</v>
      </c>
      <c r="O19" s="58">
        <f t="shared" si="6"/>
        <v>0</v>
      </c>
    </row>
    <row r="20" spans="1:15" ht="14.25">
      <c r="A20" s="174">
        <v>3</v>
      </c>
      <c r="B20" s="175" t="s">
        <v>78</v>
      </c>
      <c r="C20" s="191" t="s">
        <v>18</v>
      </c>
      <c r="D20" s="192">
        <v>2</v>
      </c>
      <c r="E20" s="168"/>
      <c r="F20" s="31"/>
      <c r="G20" s="30">
        <f t="shared" si="0"/>
        <v>0</v>
      </c>
      <c r="H20" s="31"/>
      <c r="I20" s="31"/>
      <c r="J20" s="58">
        <f t="shared" si="1"/>
        <v>0</v>
      </c>
      <c r="K20" s="58">
        <f t="shared" si="2"/>
        <v>0</v>
      </c>
      <c r="L20" s="58">
        <f t="shared" si="3"/>
        <v>0</v>
      </c>
      <c r="M20" s="58">
        <f t="shared" si="4"/>
        <v>0</v>
      </c>
      <c r="N20" s="58">
        <f t="shared" si="5"/>
        <v>0</v>
      </c>
      <c r="O20" s="58">
        <f t="shared" si="6"/>
        <v>0</v>
      </c>
    </row>
    <row r="21" spans="1:15" ht="14.25">
      <c r="A21" s="174">
        <v>4</v>
      </c>
      <c r="B21" s="191" t="s">
        <v>72</v>
      </c>
      <c r="C21" s="191" t="s">
        <v>18</v>
      </c>
      <c r="D21" s="192">
        <v>2</v>
      </c>
      <c r="E21" s="168"/>
      <c r="F21" s="31"/>
      <c r="G21" s="30">
        <f t="shared" si="0"/>
        <v>0</v>
      </c>
      <c r="H21" s="31"/>
      <c r="I21" s="31"/>
      <c r="J21" s="58"/>
      <c r="K21" s="58">
        <f t="shared" si="2"/>
        <v>0</v>
      </c>
      <c r="L21" s="58">
        <f t="shared" si="3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</row>
    <row r="22" spans="1:15" ht="14.25">
      <c r="A22" s="174">
        <v>5</v>
      </c>
      <c r="B22" s="172" t="s">
        <v>47</v>
      </c>
      <c r="C22" s="191" t="s">
        <v>18</v>
      </c>
      <c r="D22" s="191">
        <v>2</v>
      </c>
      <c r="E22" s="168"/>
      <c r="F22" s="31"/>
      <c r="G22" s="30">
        <f t="shared" si="0"/>
        <v>0</v>
      </c>
      <c r="H22" s="31"/>
      <c r="I22" s="31"/>
      <c r="J22" s="58">
        <f t="shared" si="1"/>
        <v>0</v>
      </c>
      <c r="K22" s="58">
        <f t="shared" si="2"/>
        <v>0</v>
      </c>
      <c r="L22" s="58">
        <f t="shared" si="3"/>
        <v>0</v>
      </c>
      <c r="M22" s="58">
        <f t="shared" si="4"/>
        <v>0</v>
      </c>
      <c r="N22" s="58">
        <f t="shared" si="5"/>
        <v>0</v>
      </c>
      <c r="O22" s="58">
        <f t="shared" si="6"/>
        <v>0</v>
      </c>
    </row>
    <row r="23" spans="1:15" ht="14.25">
      <c r="A23" s="174">
        <v>6</v>
      </c>
      <c r="B23" s="183" t="s">
        <v>73</v>
      </c>
      <c r="C23" s="188" t="s">
        <v>18</v>
      </c>
      <c r="D23" s="189">
        <v>2</v>
      </c>
      <c r="E23" s="168"/>
      <c r="F23" s="31"/>
      <c r="G23" s="30">
        <f t="shared" si="0"/>
        <v>0</v>
      </c>
      <c r="H23" s="31"/>
      <c r="I23" s="31"/>
      <c r="J23" s="58">
        <f t="shared" si="1"/>
        <v>0</v>
      </c>
      <c r="K23" s="58">
        <f t="shared" si="2"/>
        <v>0</v>
      </c>
      <c r="L23" s="58">
        <f t="shared" si="3"/>
        <v>0</v>
      </c>
      <c r="M23" s="58">
        <f t="shared" si="4"/>
        <v>0</v>
      </c>
      <c r="N23" s="58">
        <f t="shared" si="5"/>
        <v>0</v>
      </c>
      <c r="O23" s="58">
        <f t="shared" si="6"/>
        <v>0</v>
      </c>
    </row>
    <row r="24" spans="1:15" ht="14.25">
      <c r="A24" s="174">
        <v>7</v>
      </c>
      <c r="B24" s="191" t="s">
        <v>74</v>
      </c>
      <c r="C24" s="191" t="s">
        <v>18</v>
      </c>
      <c r="D24" s="192">
        <v>2</v>
      </c>
      <c r="E24" s="168"/>
      <c r="F24" s="31"/>
      <c r="G24" s="30">
        <f t="shared" si="0"/>
        <v>0</v>
      </c>
      <c r="H24" s="31"/>
      <c r="I24" s="31"/>
      <c r="J24" s="58">
        <f t="shared" si="1"/>
        <v>0</v>
      </c>
      <c r="K24" s="58">
        <f t="shared" si="2"/>
        <v>0</v>
      </c>
      <c r="L24" s="58">
        <f t="shared" si="3"/>
        <v>0</v>
      </c>
      <c r="M24" s="58">
        <f t="shared" si="4"/>
        <v>0</v>
      </c>
      <c r="N24" s="58">
        <f t="shared" si="5"/>
        <v>0</v>
      </c>
      <c r="O24" s="58">
        <f t="shared" si="6"/>
        <v>0</v>
      </c>
    </row>
    <row r="25" spans="1:15" ht="14.25">
      <c r="A25" s="174">
        <v>8</v>
      </c>
      <c r="B25" s="191" t="s">
        <v>75</v>
      </c>
      <c r="C25" s="191" t="s">
        <v>69</v>
      </c>
      <c r="D25" s="192">
        <v>1</v>
      </c>
      <c r="E25" s="168"/>
      <c r="F25" s="31"/>
      <c r="G25" s="30">
        <f t="shared" si="0"/>
        <v>0</v>
      </c>
      <c r="H25" s="31"/>
      <c r="I25" s="31"/>
      <c r="J25" s="58">
        <f t="shared" si="1"/>
        <v>0</v>
      </c>
      <c r="K25" s="58">
        <f t="shared" si="2"/>
        <v>0</v>
      </c>
      <c r="L25" s="58">
        <f t="shared" si="3"/>
        <v>0</v>
      </c>
      <c r="M25" s="58">
        <f t="shared" si="4"/>
        <v>0</v>
      </c>
      <c r="N25" s="58">
        <f t="shared" si="5"/>
        <v>0</v>
      </c>
      <c r="O25" s="58">
        <f t="shared" si="6"/>
        <v>0</v>
      </c>
    </row>
    <row r="26" spans="1:15" ht="14.25">
      <c r="A26" s="174">
        <v>9</v>
      </c>
      <c r="B26" s="191" t="s">
        <v>52</v>
      </c>
      <c r="C26" s="191" t="s">
        <v>53</v>
      </c>
      <c r="D26" s="193">
        <v>1</v>
      </c>
      <c r="E26" s="168"/>
      <c r="F26" s="31"/>
      <c r="G26" s="30">
        <f t="shared" si="0"/>
        <v>0</v>
      </c>
      <c r="H26" s="31"/>
      <c r="I26" s="31"/>
      <c r="J26" s="58">
        <f t="shared" si="1"/>
        <v>0</v>
      </c>
      <c r="K26" s="58">
        <f t="shared" si="2"/>
        <v>0</v>
      </c>
      <c r="L26" s="58">
        <f t="shared" si="3"/>
        <v>0</v>
      </c>
      <c r="M26" s="58">
        <f t="shared" si="4"/>
        <v>0</v>
      </c>
      <c r="N26" s="58">
        <f t="shared" si="5"/>
        <v>0</v>
      </c>
      <c r="O26" s="58">
        <f t="shared" si="6"/>
        <v>0</v>
      </c>
    </row>
    <row r="27" spans="1:15" ht="14.25">
      <c r="A27" s="174">
        <v>10</v>
      </c>
      <c r="B27" s="191" t="s">
        <v>54</v>
      </c>
      <c r="C27" s="191" t="s">
        <v>17</v>
      </c>
      <c r="D27" s="192">
        <v>6.5</v>
      </c>
      <c r="E27" s="168"/>
      <c r="F27" s="31"/>
      <c r="G27" s="30">
        <f t="shared" si="0"/>
        <v>0</v>
      </c>
      <c r="H27" s="31"/>
      <c r="I27" s="31"/>
      <c r="J27" s="58">
        <f t="shared" si="1"/>
        <v>0</v>
      </c>
      <c r="K27" s="58">
        <f t="shared" si="2"/>
        <v>0</v>
      </c>
      <c r="L27" s="58">
        <f t="shared" si="3"/>
        <v>0</v>
      </c>
      <c r="M27" s="58">
        <f t="shared" si="4"/>
        <v>0</v>
      </c>
      <c r="N27" s="58">
        <f t="shared" si="5"/>
        <v>0</v>
      </c>
      <c r="O27" s="58">
        <f t="shared" si="6"/>
        <v>0</v>
      </c>
    </row>
    <row r="28" spans="1:15" ht="14.25">
      <c r="A28" s="174">
        <v>11</v>
      </c>
      <c r="B28" s="172" t="s">
        <v>79</v>
      </c>
      <c r="C28" s="188" t="s">
        <v>70</v>
      </c>
      <c r="D28" s="189">
        <v>1</v>
      </c>
      <c r="E28" s="168"/>
      <c r="F28" s="31"/>
      <c r="G28" s="30">
        <f t="shared" si="0"/>
        <v>0</v>
      </c>
      <c r="H28" s="31"/>
      <c r="I28" s="31"/>
      <c r="J28" s="58">
        <f t="shared" si="1"/>
        <v>0</v>
      </c>
      <c r="K28" s="58">
        <f t="shared" si="2"/>
        <v>0</v>
      </c>
      <c r="L28" s="58">
        <f t="shared" si="3"/>
        <v>0</v>
      </c>
      <c r="M28" s="58">
        <f t="shared" si="4"/>
        <v>0</v>
      </c>
      <c r="N28" s="58">
        <f t="shared" si="5"/>
        <v>0</v>
      </c>
      <c r="O28" s="58">
        <f t="shared" si="6"/>
        <v>0</v>
      </c>
    </row>
    <row r="29" spans="1:15" ht="14.25">
      <c r="A29" s="174"/>
      <c r="B29" s="181" t="s">
        <v>56</v>
      </c>
      <c r="C29" s="191"/>
      <c r="D29" s="192"/>
      <c r="E29" s="168"/>
      <c r="F29" s="31"/>
      <c r="G29" s="30"/>
      <c r="H29" s="31"/>
      <c r="I29" s="31"/>
      <c r="J29" s="58">
        <f t="shared" si="1"/>
        <v>0</v>
      </c>
      <c r="K29" s="58">
        <f t="shared" si="2"/>
        <v>0</v>
      </c>
      <c r="L29" s="58">
        <f t="shared" si="3"/>
        <v>0</v>
      </c>
      <c r="M29" s="58">
        <f t="shared" si="4"/>
        <v>0</v>
      </c>
      <c r="N29" s="58">
        <f t="shared" si="5"/>
        <v>0</v>
      </c>
      <c r="O29" s="58">
        <f t="shared" si="6"/>
        <v>0</v>
      </c>
    </row>
    <row r="30" spans="1:15" ht="14.25">
      <c r="A30" s="174">
        <v>1</v>
      </c>
      <c r="B30" s="183" t="s">
        <v>57</v>
      </c>
      <c r="C30" s="188" t="s">
        <v>69</v>
      </c>
      <c r="D30" s="189">
        <v>1</v>
      </c>
      <c r="E30" s="168"/>
      <c r="F30" s="31"/>
      <c r="G30" s="30">
        <f t="shared" si="0"/>
        <v>0</v>
      </c>
      <c r="H30" s="31"/>
      <c r="I30" s="31"/>
      <c r="J30" s="58">
        <f>SUM(G30:I30)</f>
        <v>0</v>
      </c>
      <c r="K30" s="58">
        <f>D30*E30</f>
        <v>0</v>
      </c>
      <c r="L30" s="58">
        <f>D30*G30</f>
        <v>0</v>
      </c>
      <c r="M30" s="58">
        <f>H30*D30</f>
        <v>0</v>
      </c>
      <c r="N30" s="58">
        <f>I30*D30</f>
        <v>0</v>
      </c>
      <c r="O30" s="58">
        <f>SUM(L30:N30)</f>
        <v>0</v>
      </c>
    </row>
    <row r="31" spans="1:15" ht="14.25">
      <c r="A31" s="174">
        <v>2</v>
      </c>
      <c r="B31" s="183" t="s">
        <v>58</v>
      </c>
      <c r="C31" s="188" t="s">
        <v>59</v>
      </c>
      <c r="D31" s="189">
        <v>1.2</v>
      </c>
      <c r="E31" s="168"/>
      <c r="F31" s="31"/>
      <c r="G31" s="30">
        <f t="shared" si="0"/>
        <v>0</v>
      </c>
      <c r="H31" s="31"/>
      <c r="I31" s="31"/>
      <c r="J31" s="58">
        <f t="shared" si="1"/>
        <v>0</v>
      </c>
      <c r="K31" s="58">
        <f t="shared" si="2"/>
        <v>0</v>
      </c>
      <c r="L31" s="58">
        <f t="shared" si="3"/>
        <v>0</v>
      </c>
      <c r="M31" s="58">
        <f t="shared" si="4"/>
        <v>0</v>
      </c>
      <c r="N31" s="58">
        <f t="shared" si="5"/>
        <v>0</v>
      </c>
      <c r="O31" s="58">
        <f t="shared" si="6"/>
        <v>0</v>
      </c>
    </row>
    <row r="32" spans="1:15" ht="14.25">
      <c r="A32" s="174"/>
      <c r="B32" s="181" t="s">
        <v>61</v>
      </c>
      <c r="C32" s="194"/>
      <c r="D32" s="195"/>
      <c r="E32" s="168"/>
      <c r="F32" s="31"/>
      <c r="G32" s="30"/>
      <c r="H32" s="31"/>
      <c r="I32" s="31"/>
      <c r="J32" s="58">
        <f t="shared" si="1"/>
        <v>0</v>
      </c>
      <c r="K32" s="58">
        <f t="shared" si="2"/>
        <v>0</v>
      </c>
      <c r="L32" s="58">
        <f t="shared" si="3"/>
        <v>0</v>
      </c>
      <c r="M32" s="58">
        <f t="shared" si="4"/>
        <v>0</v>
      </c>
      <c r="N32" s="58">
        <f t="shared" si="5"/>
        <v>0</v>
      </c>
      <c r="O32" s="58">
        <f t="shared" si="6"/>
        <v>0</v>
      </c>
    </row>
    <row r="33" spans="1:15" ht="14.25">
      <c r="A33" s="174">
        <v>1</v>
      </c>
      <c r="B33" s="172" t="s">
        <v>76</v>
      </c>
      <c r="C33" s="188" t="s">
        <v>17</v>
      </c>
      <c r="D33" s="189">
        <v>6.512</v>
      </c>
      <c r="E33" s="168"/>
      <c r="F33" s="31"/>
      <c r="G33" s="30">
        <f t="shared" si="0"/>
        <v>0</v>
      </c>
      <c r="H33" s="31"/>
      <c r="I33" s="31"/>
      <c r="J33" s="58">
        <f t="shared" si="1"/>
        <v>0</v>
      </c>
      <c r="K33" s="58">
        <f t="shared" si="2"/>
        <v>0</v>
      </c>
      <c r="L33" s="58">
        <f t="shared" si="3"/>
        <v>0</v>
      </c>
      <c r="M33" s="58">
        <f t="shared" si="4"/>
        <v>0</v>
      </c>
      <c r="N33" s="58">
        <f t="shared" si="5"/>
        <v>0</v>
      </c>
      <c r="O33" s="58">
        <f t="shared" si="6"/>
        <v>0</v>
      </c>
    </row>
    <row r="34" spans="1:15" ht="14.25">
      <c r="A34" s="176">
        <v>2</v>
      </c>
      <c r="B34" s="191" t="s">
        <v>64</v>
      </c>
      <c r="C34" s="196" t="s">
        <v>59</v>
      </c>
      <c r="D34" s="197">
        <v>2</v>
      </c>
      <c r="E34" s="168"/>
      <c r="F34" s="31"/>
      <c r="G34" s="30">
        <f t="shared" si="0"/>
        <v>0</v>
      </c>
      <c r="H34" s="31"/>
      <c r="I34" s="31"/>
      <c r="J34" s="58">
        <f t="shared" si="1"/>
        <v>0</v>
      </c>
      <c r="K34" s="58">
        <f t="shared" si="2"/>
        <v>0</v>
      </c>
      <c r="L34" s="58">
        <f t="shared" si="3"/>
        <v>0</v>
      </c>
      <c r="M34" s="58">
        <f t="shared" si="4"/>
        <v>0</v>
      </c>
      <c r="N34" s="58">
        <f t="shared" si="5"/>
        <v>0</v>
      </c>
      <c r="O34" s="58">
        <f>SUM(L34:N34)</f>
        <v>0</v>
      </c>
    </row>
    <row r="35" spans="1:15" ht="14.25">
      <c r="A35" s="169"/>
      <c r="B35" s="198"/>
      <c r="C35" s="198"/>
      <c r="D35" s="199"/>
      <c r="E35" s="168"/>
      <c r="F35" s="31"/>
      <c r="G35" s="30"/>
      <c r="H35" s="31"/>
      <c r="I35" s="31"/>
      <c r="J35" s="58"/>
      <c r="K35" s="58"/>
      <c r="L35" s="58"/>
      <c r="M35" s="58"/>
      <c r="N35" s="58"/>
      <c r="O35" s="58"/>
    </row>
    <row r="36" spans="1:15" ht="14.25">
      <c r="A36" s="169"/>
      <c r="B36" s="187" t="s">
        <v>65</v>
      </c>
      <c r="C36" s="198"/>
      <c r="D36" s="199"/>
      <c r="E36" s="168"/>
      <c r="F36" s="31"/>
      <c r="G36" s="30"/>
      <c r="H36" s="31"/>
      <c r="I36" s="31"/>
      <c r="J36" s="58">
        <f>SUM(G36:I36)</f>
        <v>0</v>
      </c>
      <c r="K36" s="58">
        <f t="shared" si="2"/>
        <v>0</v>
      </c>
      <c r="L36" s="58">
        <f t="shared" si="3"/>
        <v>0</v>
      </c>
      <c r="M36" s="58">
        <f t="shared" si="4"/>
        <v>0</v>
      </c>
      <c r="N36" s="58">
        <f t="shared" si="5"/>
        <v>0</v>
      </c>
      <c r="O36" s="58">
        <f t="shared" si="6"/>
        <v>0</v>
      </c>
    </row>
    <row r="37" spans="1:15" ht="14.25">
      <c r="A37" s="174">
        <v>1</v>
      </c>
      <c r="B37" s="178" t="s">
        <v>66</v>
      </c>
      <c r="C37" s="200" t="s">
        <v>19</v>
      </c>
      <c r="D37" s="201">
        <v>10</v>
      </c>
      <c r="E37" s="168"/>
      <c r="F37" s="31"/>
      <c r="G37" s="30">
        <f t="shared" si="0"/>
        <v>0</v>
      </c>
      <c r="H37" s="31"/>
      <c r="I37" s="31"/>
      <c r="J37" s="58">
        <f>SUM(G37:I37)</f>
        <v>0</v>
      </c>
      <c r="K37" s="58">
        <f t="shared" si="2"/>
        <v>0</v>
      </c>
      <c r="L37" s="58">
        <f t="shared" si="3"/>
        <v>0</v>
      </c>
      <c r="M37" s="58">
        <f t="shared" si="4"/>
        <v>0</v>
      </c>
      <c r="N37" s="58">
        <f t="shared" si="5"/>
        <v>0</v>
      </c>
      <c r="O37" s="58">
        <f t="shared" si="6"/>
        <v>0</v>
      </c>
    </row>
    <row r="38" spans="1:15" ht="14.25">
      <c r="A38" s="174">
        <v>2</v>
      </c>
      <c r="B38" s="178" t="s">
        <v>67</v>
      </c>
      <c r="C38" s="200" t="s">
        <v>17</v>
      </c>
      <c r="D38" s="201">
        <v>4</v>
      </c>
      <c r="E38" s="168"/>
      <c r="F38" s="31"/>
      <c r="G38" s="30">
        <f t="shared" si="0"/>
        <v>0</v>
      </c>
      <c r="H38" s="31"/>
      <c r="I38" s="31"/>
      <c r="J38" s="58">
        <f>SUM(G38:I38)</f>
        <v>0</v>
      </c>
      <c r="K38" s="58">
        <f t="shared" si="2"/>
        <v>0</v>
      </c>
      <c r="L38" s="58">
        <f t="shared" si="3"/>
        <v>0</v>
      </c>
      <c r="M38" s="58">
        <f t="shared" si="4"/>
        <v>0</v>
      </c>
      <c r="N38" s="58">
        <f t="shared" si="5"/>
        <v>0</v>
      </c>
      <c r="O38" s="58">
        <f t="shared" si="6"/>
        <v>0</v>
      </c>
    </row>
    <row r="39" spans="1:15" ht="14.25">
      <c r="A39" s="174">
        <v>3</v>
      </c>
      <c r="B39" s="202" t="s">
        <v>68</v>
      </c>
      <c r="C39" s="200" t="s">
        <v>19</v>
      </c>
      <c r="D39" s="201">
        <v>5</v>
      </c>
      <c r="E39" s="168"/>
      <c r="F39" s="31"/>
      <c r="G39" s="30">
        <f t="shared" si="0"/>
        <v>0</v>
      </c>
      <c r="H39" s="31"/>
      <c r="I39" s="31"/>
      <c r="J39" s="58">
        <f>SUM(G39:I39)</f>
        <v>0</v>
      </c>
      <c r="K39" s="58">
        <f t="shared" si="2"/>
        <v>0</v>
      </c>
      <c r="L39" s="58">
        <f t="shared" si="3"/>
        <v>0</v>
      </c>
      <c r="M39" s="58">
        <f t="shared" si="4"/>
        <v>0</v>
      </c>
      <c r="N39" s="58">
        <f t="shared" si="5"/>
        <v>0</v>
      </c>
      <c r="O39" s="58">
        <f t="shared" si="6"/>
        <v>0</v>
      </c>
    </row>
    <row r="40" spans="1:15" ht="14.25">
      <c r="A40" s="22">
        <v>16</v>
      </c>
      <c r="B40" s="62" t="s">
        <v>27</v>
      </c>
      <c r="C40" s="64"/>
      <c r="D40" s="65"/>
      <c r="E40" s="38"/>
      <c r="F40" s="39"/>
      <c r="G40" s="38"/>
      <c r="H40" s="39"/>
      <c r="I40" s="39"/>
      <c r="J40" s="39"/>
      <c r="K40" s="39"/>
      <c r="L40" s="31">
        <f>SUM(L15:L39)</f>
        <v>0</v>
      </c>
      <c r="M40" s="31">
        <f>SUM(M15:M39)</f>
        <v>0</v>
      </c>
      <c r="N40" s="31">
        <f>SUM(N15:N39)</f>
        <v>0</v>
      </c>
      <c r="O40" s="31">
        <f>SUM(O15:O39)</f>
        <v>0</v>
      </c>
    </row>
    <row r="41" spans="1:15" ht="14.25">
      <c r="A41" s="22">
        <v>17</v>
      </c>
      <c r="B41" s="35" t="s">
        <v>22</v>
      </c>
      <c r="C41" s="64"/>
      <c r="D41" s="65"/>
      <c r="E41" s="38"/>
      <c r="F41" s="39"/>
      <c r="G41" s="38"/>
      <c r="H41" s="39"/>
      <c r="I41" s="39"/>
      <c r="J41" s="39"/>
      <c r="K41" s="39"/>
      <c r="L41" s="31">
        <f>L40*0.2359</f>
        <v>0</v>
      </c>
      <c r="M41" s="31"/>
      <c r="N41" s="31"/>
      <c r="O41" s="31">
        <f>L41</f>
        <v>0</v>
      </c>
    </row>
    <row r="42" spans="1:15" ht="12.75" customHeight="1">
      <c r="A42" s="22">
        <v>18</v>
      </c>
      <c r="B42" s="223" t="s">
        <v>23</v>
      </c>
      <c r="C42" s="223"/>
      <c r="D42" s="96" t="s">
        <v>24</v>
      </c>
      <c r="E42" s="63"/>
      <c r="F42" s="63"/>
      <c r="G42" s="63"/>
      <c r="H42" s="63"/>
      <c r="I42" s="63"/>
      <c r="J42" s="63"/>
      <c r="K42" s="66"/>
      <c r="L42" s="67"/>
      <c r="M42" s="67"/>
      <c r="N42" s="67"/>
      <c r="O42" s="67">
        <f>M42</f>
        <v>0</v>
      </c>
    </row>
    <row r="43" spans="1:15" ht="12.75" customHeight="1">
      <c r="A43" s="22">
        <v>19</v>
      </c>
      <c r="B43" s="35" t="s">
        <v>25</v>
      </c>
      <c r="C43" s="68"/>
      <c r="D43" s="69"/>
      <c r="E43" s="63"/>
      <c r="F43" s="63"/>
      <c r="G43" s="63"/>
      <c r="H43" s="63"/>
      <c r="I43" s="63"/>
      <c r="J43" s="63"/>
      <c r="K43" s="66"/>
      <c r="L43" s="67">
        <f>L40+L41</f>
        <v>0</v>
      </c>
      <c r="M43" s="67">
        <f>M40+M42</f>
        <v>0</v>
      </c>
      <c r="N43" s="67">
        <f>N40</f>
        <v>0</v>
      </c>
      <c r="O43" s="67">
        <f>SUM(L43:N43)</f>
        <v>0</v>
      </c>
    </row>
    <row r="44" spans="1:15" ht="14.25">
      <c r="A44" s="27"/>
      <c r="B44" s="40"/>
      <c r="C44" s="27"/>
      <c r="D44" s="41"/>
      <c r="E44" s="42"/>
      <c r="F44" s="41"/>
      <c r="G44" s="41"/>
      <c r="H44" s="41"/>
      <c r="I44" s="42"/>
      <c r="J44" s="41"/>
      <c r="K44" s="40"/>
      <c r="L44" s="41"/>
      <c r="M44" s="41"/>
      <c r="N44" s="41"/>
      <c r="O44" s="41"/>
    </row>
    <row r="45" spans="1:14" ht="14.25">
      <c r="A45" s="224" t="s">
        <v>26</v>
      </c>
      <c r="B45" s="224"/>
      <c r="K45" s="45"/>
      <c r="L45" s="46"/>
      <c r="M45" s="46"/>
      <c r="N45" s="46"/>
    </row>
    <row r="46" spans="11:14" ht="14.25">
      <c r="K46" s="47"/>
      <c r="L46" s="48"/>
      <c r="M46" s="48"/>
      <c r="N46" s="48"/>
    </row>
    <row r="47" spans="11:14" ht="14.25">
      <c r="K47" s="46"/>
      <c r="L47" s="46"/>
      <c r="M47" s="46"/>
      <c r="N47" s="46"/>
    </row>
    <row r="48" spans="11:14" ht="14.25">
      <c r="K48" s="46"/>
      <c r="L48" s="46"/>
      <c r="M48" s="46"/>
      <c r="N48" s="46"/>
    </row>
    <row r="49" spans="11:13" ht="14.25">
      <c r="K49" s="46"/>
      <c r="L49" s="46"/>
      <c r="M49" s="46"/>
    </row>
  </sheetData>
  <sheetProtection/>
  <mergeCells count="7">
    <mergeCell ref="A45:B45"/>
    <mergeCell ref="B42:C42"/>
    <mergeCell ref="L1:N1"/>
    <mergeCell ref="A3:N3"/>
    <mergeCell ref="A4:N4"/>
    <mergeCell ref="E11:I11"/>
    <mergeCell ref="K11:O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62"/>
  <sheetViews>
    <sheetView tabSelected="1" zoomScalePageLayoutView="0" workbookViewId="0" topLeftCell="A43">
      <selection activeCell="A52" sqref="A52"/>
    </sheetView>
  </sheetViews>
  <sheetFormatPr defaultColWidth="9.140625" defaultRowHeight="15"/>
  <cols>
    <col min="1" max="1" width="5.00390625" style="0" customWidth="1"/>
    <col min="2" max="2" width="35.421875" style="0" customWidth="1"/>
    <col min="3" max="3" width="6.28125" style="0" customWidth="1"/>
    <col min="4" max="5" width="6.7109375" style="0" customWidth="1"/>
    <col min="6" max="6" width="9.57421875" style="0" customWidth="1"/>
    <col min="7" max="7" width="7.7109375" style="0" customWidth="1"/>
  </cols>
  <sheetData>
    <row r="1" spans="1:15" ht="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0" t="s">
        <v>2</v>
      </c>
      <c r="N1" s="70"/>
      <c r="O1" s="70"/>
    </row>
    <row r="2" spans="1:15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0"/>
      <c r="N2" s="70"/>
      <c r="O2" s="70"/>
    </row>
    <row r="3" spans="1:15" ht="15.75">
      <c r="A3" s="221" t="s">
        <v>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.75">
      <c r="A4" s="221" t="s">
        <v>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9"/>
      <c r="O6" s="6"/>
    </row>
    <row r="7" spans="1:15" ht="14.25">
      <c r="A7" s="106" t="s">
        <v>28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7"/>
      <c r="N7" s="111"/>
      <c r="O7" s="17"/>
    </row>
    <row r="8" spans="1:15" ht="15">
      <c r="A8" s="107" t="s">
        <v>26</v>
      </c>
      <c r="B8" s="14"/>
      <c r="C8" s="14"/>
      <c r="D8" s="14"/>
      <c r="E8" s="14"/>
      <c r="F8" s="71"/>
      <c r="G8" s="71"/>
      <c r="H8" s="72"/>
      <c r="I8" s="71"/>
      <c r="J8" s="71"/>
      <c r="K8" s="14"/>
      <c r="L8" s="14"/>
      <c r="M8" s="14"/>
      <c r="N8" s="14"/>
      <c r="O8" s="14"/>
    </row>
    <row r="9" spans="1:15" ht="14.25">
      <c r="A9" s="227" t="s">
        <v>31</v>
      </c>
      <c r="B9" s="227"/>
      <c r="C9" s="227"/>
      <c r="D9" s="227"/>
      <c r="E9" s="227"/>
      <c r="F9" s="227"/>
      <c r="G9" s="227"/>
      <c r="H9" s="227"/>
      <c r="I9" s="227"/>
      <c r="J9" s="6"/>
      <c r="K9" s="6"/>
      <c r="L9" s="126"/>
      <c r="M9" s="126"/>
      <c r="N9" s="126"/>
      <c r="O9" s="126"/>
    </row>
    <row r="10" spans="1:15" ht="14.25">
      <c r="A10" s="226" t="s">
        <v>103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1"/>
      <c r="M10" s="21"/>
      <c r="N10" s="21"/>
      <c r="O10" s="21"/>
    </row>
    <row r="11" spans="1:15" ht="10.5" customHeight="1">
      <c r="A11" s="20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4.25">
      <c r="A12" s="20"/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.75">
      <c r="A13" s="73" t="s">
        <v>1</v>
      </c>
      <c r="B13" s="112" t="s">
        <v>4</v>
      </c>
      <c r="C13" s="113" t="s">
        <v>5</v>
      </c>
      <c r="D13" s="114" t="s">
        <v>6</v>
      </c>
      <c r="E13" s="225" t="s">
        <v>7</v>
      </c>
      <c r="F13" s="225"/>
      <c r="G13" s="225"/>
      <c r="H13" s="225"/>
      <c r="I13" s="225"/>
      <c r="J13" s="113"/>
      <c r="K13" s="225" t="s">
        <v>8</v>
      </c>
      <c r="L13" s="225"/>
      <c r="M13" s="225"/>
      <c r="N13" s="225"/>
      <c r="O13" s="225"/>
    </row>
    <row r="14" spans="1:15" ht="28.5">
      <c r="A14" s="61"/>
      <c r="B14" s="74"/>
      <c r="C14" s="52"/>
      <c r="D14" s="24"/>
      <c r="E14" s="24" t="s">
        <v>9</v>
      </c>
      <c r="F14" s="24" t="s">
        <v>10</v>
      </c>
      <c r="G14" s="25" t="s">
        <v>11</v>
      </c>
      <c r="H14" s="24" t="s">
        <v>12</v>
      </c>
      <c r="I14" s="24" t="s">
        <v>13</v>
      </c>
      <c r="J14" s="25" t="s">
        <v>27</v>
      </c>
      <c r="K14" s="24" t="s">
        <v>15</v>
      </c>
      <c r="L14" s="25" t="s">
        <v>11</v>
      </c>
      <c r="M14" s="24" t="s">
        <v>12</v>
      </c>
      <c r="N14" s="24" t="s">
        <v>13</v>
      </c>
      <c r="O14" s="24" t="s">
        <v>16</v>
      </c>
    </row>
    <row r="15" spans="1:15" ht="14.25">
      <c r="A15" s="61"/>
      <c r="B15" s="74">
        <v>2</v>
      </c>
      <c r="C15" s="52">
        <v>3</v>
      </c>
      <c r="D15" s="24">
        <v>4</v>
      </c>
      <c r="E15" s="24">
        <v>5</v>
      </c>
      <c r="F15" s="24">
        <v>6</v>
      </c>
      <c r="G15" s="55">
        <v>7</v>
      </c>
      <c r="H15" s="24">
        <v>8</v>
      </c>
      <c r="I15" s="24">
        <v>9</v>
      </c>
      <c r="J15" s="56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</row>
    <row r="16" spans="1:78" s="122" customFormat="1" ht="14.25">
      <c r="A16" s="75"/>
      <c r="B16" s="206" t="s">
        <v>34</v>
      </c>
      <c r="C16" s="22"/>
      <c r="D16" s="22"/>
      <c r="E16" s="29"/>
      <c r="F16" s="31"/>
      <c r="G16" s="31"/>
      <c r="H16" s="31"/>
      <c r="I16" s="121"/>
      <c r="J16" s="31"/>
      <c r="K16" s="31"/>
      <c r="L16" s="31"/>
      <c r="M16" s="31"/>
      <c r="N16" s="31"/>
      <c r="O16" s="31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</row>
    <row r="17" spans="1:15" ht="14.25">
      <c r="A17" s="51">
        <v>1</v>
      </c>
      <c r="B17" s="137" t="s">
        <v>32</v>
      </c>
      <c r="C17" s="116" t="s">
        <v>69</v>
      </c>
      <c r="D17" s="117">
        <v>1</v>
      </c>
      <c r="E17" s="118"/>
      <c r="F17" s="119"/>
      <c r="G17" s="120">
        <f aca="true" t="shared" si="0" ref="G17:G52">ROUND(E17*F17,2)</f>
        <v>0</v>
      </c>
      <c r="H17" s="120"/>
      <c r="I17" s="120"/>
      <c r="J17" s="60">
        <f aca="true" t="shared" si="1" ref="J17:J52">SUM(G17:I17)</f>
        <v>0</v>
      </c>
      <c r="K17" s="60">
        <f>D17+K17:K52*E17</f>
        <v>0</v>
      </c>
      <c r="L17" s="60">
        <f aca="true" t="shared" si="2" ref="L17:L52">D17*G17</f>
        <v>0</v>
      </c>
      <c r="M17" s="60">
        <f aca="true" t="shared" si="3" ref="M17:M52">H17*D17</f>
        <v>0</v>
      </c>
      <c r="N17" s="60">
        <f aca="true" t="shared" si="4" ref="N17:N52">I17*D17</f>
        <v>0</v>
      </c>
      <c r="O17" s="60">
        <f aca="true" t="shared" si="5" ref="O17:O31">SUM(L17:N17)</f>
        <v>0</v>
      </c>
    </row>
    <row r="18" spans="1:15" ht="18.75">
      <c r="A18" s="24">
        <v>2</v>
      </c>
      <c r="B18" s="138" t="s">
        <v>33</v>
      </c>
      <c r="C18" s="139" t="s">
        <v>69</v>
      </c>
      <c r="D18" s="140">
        <v>1</v>
      </c>
      <c r="E18" s="104"/>
      <c r="F18" s="102"/>
      <c r="G18" s="30">
        <f t="shared" si="0"/>
        <v>0</v>
      </c>
      <c r="H18" s="30"/>
      <c r="I18" s="30"/>
      <c r="J18" s="58">
        <f t="shared" si="1"/>
        <v>0</v>
      </c>
      <c r="K18" s="58">
        <f aca="true" t="shared" si="6" ref="K18:K52">D18*E18</f>
        <v>0</v>
      </c>
      <c r="L18" s="58">
        <f t="shared" si="2"/>
        <v>0</v>
      </c>
      <c r="M18" s="58">
        <f t="shared" si="3"/>
        <v>0</v>
      </c>
      <c r="N18" s="58">
        <f t="shared" si="4"/>
        <v>0</v>
      </c>
      <c r="O18" s="58">
        <f t="shared" si="5"/>
        <v>0</v>
      </c>
    </row>
    <row r="19" spans="1:15" ht="14.25">
      <c r="A19" s="24"/>
      <c r="B19" s="141" t="s">
        <v>35</v>
      </c>
      <c r="C19" s="142"/>
      <c r="D19" s="143"/>
      <c r="E19" s="104"/>
      <c r="F19" s="102"/>
      <c r="G19" s="30"/>
      <c r="H19" s="30"/>
      <c r="I19" s="30"/>
      <c r="J19" s="58"/>
      <c r="K19" s="58"/>
      <c r="L19" s="58"/>
      <c r="M19" s="58"/>
      <c r="N19" s="58"/>
      <c r="O19" s="58"/>
    </row>
    <row r="20" spans="1:15" ht="14.25">
      <c r="A20" s="144">
        <v>1</v>
      </c>
      <c r="B20" s="145" t="s">
        <v>36</v>
      </c>
      <c r="C20" s="144" t="s">
        <v>17</v>
      </c>
      <c r="D20" s="146">
        <v>40</v>
      </c>
      <c r="E20" s="104"/>
      <c r="F20" s="102"/>
      <c r="G20" s="30">
        <f t="shared" si="0"/>
        <v>0</v>
      </c>
      <c r="H20" s="30"/>
      <c r="I20" s="30"/>
      <c r="J20" s="58">
        <f t="shared" si="1"/>
        <v>0</v>
      </c>
      <c r="K20" s="58">
        <f t="shared" si="6"/>
        <v>0</v>
      </c>
      <c r="L20" s="58">
        <f t="shared" si="2"/>
        <v>0</v>
      </c>
      <c r="M20" s="58">
        <f t="shared" si="3"/>
        <v>0</v>
      </c>
      <c r="N20" s="58">
        <f t="shared" si="4"/>
        <v>0</v>
      </c>
      <c r="O20" s="58">
        <f t="shared" si="5"/>
        <v>0</v>
      </c>
    </row>
    <row r="21" spans="1:15" ht="19.5" customHeight="1">
      <c r="A21" s="144">
        <v>2</v>
      </c>
      <c r="B21" s="147" t="s">
        <v>37</v>
      </c>
      <c r="C21" s="144" t="s">
        <v>17</v>
      </c>
      <c r="D21" s="148">
        <v>29</v>
      </c>
      <c r="E21" s="104"/>
      <c r="F21" s="102"/>
      <c r="G21" s="30">
        <f t="shared" si="0"/>
        <v>0</v>
      </c>
      <c r="H21" s="30"/>
      <c r="I21" s="30"/>
      <c r="J21" s="58">
        <f t="shared" si="1"/>
        <v>0</v>
      </c>
      <c r="K21" s="58">
        <f t="shared" si="6"/>
        <v>0</v>
      </c>
      <c r="L21" s="58">
        <f t="shared" si="2"/>
        <v>0</v>
      </c>
      <c r="M21" s="58">
        <f t="shared" si="3"/>
        <v>0</v>
      </c>
      <c r="N21" s="58">
        <f t="shared" si="4"/>
        <v>0</v>
      </c>
      <c r="O21" s="58">
        <f t="shared" si="5"/>
        <v>0</v>
      </c>
    </row>
    <row r="22" spans="1:15" ht="24.75" customHeight="1">
      <c r="A22" s="144">
        <v>3</v>
      </c>
      <c r="B22" s="166" t="s">
        <v>38</v>
      </c>
      <c r="C22" s="144" t="s">
        <v>18</v>
      </c>
      <c r="D22" s="146">
        <v>1</v>
      </c>
      <c r="E22" s="104"/>
      <c r="F22" s="102"/>
      <c r="G22" s="30">
        <f t="shared" si="0"/>
        <v>0</v>
      </c>
      <c r="H22" s="30"/>
      <c r="I22" s="30"/>
      <c r="J22" s="58">
        <f t="shared" si="1"/>
        <v>0</v>
      </c>
      <c r="K22" s="58">
        <f t="shared" si="6"/>
        <v>0</v>
      </c>
      <c r="L22" s="58">
        <f t="shared" si="2"/>
        <v>0</v>
      </c>
      <c r="M22" s="58">
        <f t="shared" si="3"/>
        <v>0</v>
      </c>
      <c r="N22" s="58">
        <f t="shared" si="4"/>
        <v>0</v>
      </c>
      <c r="O22" s="58">
        <f t="shared" si="5"/>
        <v>0</v>
      </c>
    </row>
    <row r="23" spans="1:15" ht="27.75" customHeight="1">
      <c r="A23" s="144">
        <v>4</v>
      </c>
      <c r="B23" s="149" t="s">
        <v>39</v>
      </c>
      <c r="C23" s="144" t="s">
        <v>18</v>
      </c>
      <c r="D23" s="146">
        <v>1</v>
      </c>
      <c r="E23" s="104"/>
      <c r="F23" s="102"/>
      <c r="G23" s="30">
        <f t="shared" si="0"/>
        <v>0</v>
      </c>
      <c r="H23" s="30"/>
      <c r="I23" s="30"/>
      <c r="J23" s="58">
        <f t="shared" si="1"/>
        <v>0</v>
      </c>
      <c r="K23" s="58">
        <f t="shared" si="6"/>
        <v>0</v>
      </c>
      <c r="L23" s="58">
        <f t="shared" si="2"/>
        <v>0</v>
      </c>
      <c r="M23" s="58">
        <f t="shared" si="3"/>
        <v>0</v>
      </c>
      <c r="N23" s="58">
        <f t="shared" si="4"/>
        <v>0</v>
      </c>
      <c r="O23" s="58">
        <f t="shared" si="5"/>
        <v>0</v>
      </c>
    </row>
    <row r="24" spans="1:15" ht="26.25" customHeight="1">
      <c r="A24" s="144">
        <v>5</v>
      </c>
      <c r="B24" s="149" t="s">
        <v>40</v>
      </c>
      <c r="C24" s="144" t="s">
        <v>18</v>
      </c>
      <c r="D24" s="146">
        <v>2</v>
      </c>
      <c r="E24" s="104"/>
      <c r="F24" s="102"/>
      <c r="G24" s="30">
        <f t="shared" si="0"/>
        <v>0</v>
      </c>
      <c r="H24" s="30"/>
      <c r="I24" s="30"/>
      <c r="J24" s="58">
        <f t="shared" si="1"/>
        <v>0</v>
      </c>
      <c r="K24" s="58">
        <f t="shared" si="6"/>
        <v>0</v>
      </c>
      <c r="L24" s="58">
        <f t="shared" si="2"/>
        <v>0</v>
      </c>
      <c r="M24" s="58">
        <f t="shared" si="3"/>
        <v>0</v>
      </c>
      <c r="N24" s="58">
        <f t="shared" si="4"/>
        <v>0</v>
      </c>
      <c r="O24" s="58">
        <f t="shared" si="5"/>
        <v>0</v>
      </c>
    </row>
    <row r="25" spans="1:15" ht="21" customHeight="1">
      <c r="A25" s="144">
        <v>6</v>
      </c>
      <c r="B25" s="149" t="s">
        <v>41</v>
      </c>
      <c r="C25" s="144" t="s">
        <v>18</v>
      </c>
      <c r="D25" s="146">
        <v>1</v>
      </c>
      <c r="E25" s="104"/>
      <c r="F25" s="102"/>
      <c r="G25" s="30">
        <f t="shared" si="0"/>
        <v>0</v>
      </c>
      <c r="H25" s="30"/>
      <c r="I25" s="30"/>
      <c r="J25" s="58">
        <f t="shared" si="1"/>
        <v>0</v>
      </c>
      <c r="K25" s="58">
        <f t="shared" si="6"/>
        <v>0</v>
      </c>
      <c r="L25" s="58">
        <f t="shared" si="2"/>
        <v>0</v>
      </c>
      <c r="M25" s="58">
        <f t="shared" si="3"/>
        <v>0</v>
      </c>
      <c r="N25" s="58">
        <f t="shared" si="4"/>
        <v>0</v>
      </c>
      <c r="O25" s="58">
        <f t="shared" si="5"/>
        <v>0</v>
      </c>
    </row>
    <row r="26" spans="1:15" ht="19.5" customHeight="1">
      <c r="A26" s="144">
        <v>7</v>
      </c>
      <c r="B26" s="149" t="s">
        <v>42</v>
      </c>
      <c r="C26" s="144" t="s">
        <v>18</v>
      </c>
      <c r="D26" s="146">
        <v>7</v>
      </c>
      <c r="E26" s="104"/>
      <c r="F26" s="102"/>
      <c r="G26" s="30">
        <f t="shared" si="0"/>
        <v>0</v>
      </c>
      <c r="H26" s="30"/>
      <c r="I26" s="30"/>
      <c r="J26" s="58">
        <f t="shared" si="1"/>
        <v>0</v>
      </c>
      <c r="K26" s="58">
        <f t="shared" si="6"/>
        <v>0</v>
      </c>
      <c r="L26" s="58">
        <f t="shared" si="2"/>
        <v>0</v>
      </c>
      <c r="M26" s="58">
        <f t="shared" si="3"/>
        <v>0</v>
      </c>
      <c r="N26" s="58">
        <f t="shared" si="4"/>
        <v>0</v>
      </c>
      <c r="O26" s="58">
        <f t="shared" si="5"/>
        <v>0</v>
      </c>
    </row>
    <row r="27" spans="1:15" ht="14.25">
      <c r="A27" s="144">
        <v>8</v>
      </c>
      <c r="B27" s="149" t="s">
        <v>37</v>
      </c>
      <c r="C27" s="144" t="s">
        <v>18</v>
      </c>
      <c r="D27" s="146">
        <v>4</v>
      </c>
      <c r="E27" s="104"/>
      <c r="F27" s="102"/>
      <c r="G27" s="30">
        <f t="shared" si="0"/>
        <v>0</v>
      </c>
      <c r="H27" s="30"/>
      <c r="I27" s="30"/>
      <c r="J27" s="58">
        <f t="shared" si="1"/>
        <v>0</v>
      </c>
      <c r="K27" s="58">
        <f t="shared" si="6"/>
        <v>0</v>
      </c>
      <c r="L27" s="58">
        <f t="shared" si="2"/>
        <v>0</v>
      </c>
      <c r="M27" s="58">
        <f t="shared" si="3"/>
        <v>0</v>
      </c>
      <c r="N27" s="58">
        <f t="shared" si="4"/>
        <v>0</v>
      </c>
      <c r="O27" s="58">
        <f t="shared" si="5"/>
        <v>0</v>
      </c>
    </row>
    <row r="28" spans="1:15" s="6" customFormat="1" ht="19.5" customHeight="1">
      <c r="A28" s="144">
        <v>9</v>
      </c>
      <c r="B28" s="147" t="s">
        <v>43</v>
      </c>
      <c r="C28" s="144" t="s">
        <v>18</v>
      </c>
      <c r="D28" s="146">
        <v>2</v>
      </c>
      <c r="E28" s="104"/>
      <c r="F28" s="102"/>
      <c r="G28" s="30">
        <f t="shared" si="0"/>
        <v>0</v>
      </c>
      <c r="H28" s="30"/>
      <c r="I28" s="30"/>
      <c r="J28" s="58">
        <f t="shared" si="1"/>
        <v>0</v>
      </c>
      <c r="K28" s="58">
        <f t="shared" si="6"/>
        <v>0</v>
      </c>
      <c r="L28" s="58">
        <f t="shared" si="2"/>
        <v>0</v>
      </c>
      <c r="M28" s="58">
        <f t="shared" si="3"/>
        <v>0</v>
      </c>
      <c r="N28" s="58">
        <f t="shared" si="4"/>
        <v>0</v>
      </c>
      <c r="O28" s="58">
        <f t="shared" si="5"/>
        <v>0</v>
      </c>
    </row>
    <row r="29" spans="1:15" s="6" customFormat="1" ht="14.25">
      <c r="A29" s="144">
        <v>10</v>
      </c>
      <c r="B29" s="147" t="s">
        <v>37</v>
      </c>
      <c r="C29" s="144" t="s">
        <v>18</v>
      </c>
      <c r="D29" s="146">
        <v>2</v>
      </c>
      <c r="E29" s="104"/>
      <c r="F29" s="102"/>
      <c r="G29" s="30">
        <f t="shared" si="0"/>
        <v>0</v>
      </c>
      <c r="H29" s="30"/>
      <c r="I29" s="30"/>
      <c r="J29" s="58">
        <f t="shared" si="1"/>
        <v>0</v>
      </c>
      <c r="K29" s="58">
        <f t="shared" si="6"/>
        <v>0</v>
      </c>
      <c r="L29" s="58">
        <f t="shared" si="2"/>
        <v>0</v>
      </c>
      <c r="M29" s="58">
        <f t="shared" si="3"/>
        <v>0</v>
      </c>
      <c r="N29" s="58">
        <f t="shared" si="4"/>
        <v>0</v>
      </c>
      <c r="O29" s="58">
        <f t="shared" si="5"/>
        <v>0</v>
      </c>
    </row>
    <row r="30" spans="1:15" s="6" customFormat="1" ht="14.25">
      <c r="A30" s="144">
        <v>11</v>
      </c>
      <c r="B30" s="149" t="s">
        <v>44</v>
      </c>
      <c r="C30" s="144" t="s">
        <v>18</v>
      </c>
      <c r="D30" s="146">
        <v>2</v>
      </c>
      <c r="E30" s="104"/>
      <c r="F30" s="102"/>
      <c r="G30" s="30">
        <f t="shared" si="0"/>
        <v>0</v>
      </c>
      <c r="H30" s="30"/>
      <c r="I30" s="30"/>
      <c r="J30" s="58">
        <f t="shared" si="1"/>
        <v>0</v>
      </c>
      <c r="K30" s="58">
        <f t="shared" si="6"/>
        <v>0</v>
      </c>
      <c r="L30" s="58">
        <f t="shared" si="2"/>
        <v>0</v>
      </c>
      <c r="M30" s="58">
        <f t="shared" si="3"/>
        <v>0</v>
      </c>
      <c r="N30" s="58">
        <f t="shared" si="4"/>
        <v>0</v>
      </c>
      <c r="O30" s="58">
        <f t="shared" si="5"/>
        <v>0</v>
      </c>
    </row>
    <row r="31" spans="1:15" s="6" customFormat="1" ht="15.75" customHeight="1">
      <c r="A31" s="144">
        <v>12</v>
      </c>
      <c r="B31" s="149" t="s">
        <v>45</v>
      </c>
      <c r="C31" s="144" t="s">
        <v>18</v>
      </c>
      <c r="D31" s="146">
        <v>2</v>
      </c>
      <c r="E31" s="104"/>
      <c r="F31" s="102"/>
      <c r="G31" s="30">
        <f t="shared" si="0"/>
        <v>0</v>
      </c>
      <c r="H31" s="30"/>
      <c r="I31" s="30"/>
      <c r="J31" s="58">
        <f t="shared" si="1"/>
        <v>0</v>
      </c>
      <c r="K31" s="58">
        <f t="shared" si="6"/>
        <v>0</v>
      </c>
      <c r="L31" s="58">
        <f t="shared" si="2"/>
        <v>0</v>
      </c>
      <c r="M31" s="58">
        <f t="shared" si="3"/>
        <v>0</v>
      </c>
      <c r="N31" s="58">
        <f t="shared" si="4"/>
        <v>0</v>
      </c>
      <c r="O31" s="58">
        <f t="shared" si="5"/>
        <v>0</v>
      </c>
    </row>
    <row r="32" spans="1:15" s="6" customFormat="1" ht="20.25" customHeight="1">
      <c r="A32" s="144">
        <v>13</v>
      </c>
      <c r="B32" s="147" t="s">
        <v>46</v>
      </c>
      <c r="C32" s="144" t="s">
        <v>19</v>
      </c>
      <c r="D32" s="146">
        <v>6</v>
      </c>
      <c r="E32" s="124"/>
      <c r="F32" s="125"/>
      <c r="G32" s="33">
        <f t="shared" si="0"/>
        <v>0</v>
      </c>
      <c r="H32" s="30"/>
      <c r="I32" s="30"/>
      <c r="J32" s="58">
        <f t="shared" si="1"/>
        <v>0</v>
      </c>
      <c r="K32" s="58">
        <f t="shared" si="6"/>
        <v>0</v>
      </c>
      <c r="L32" s="58">
        <f t="shared" si="2"/>
        <v>0</v>
      </c>
      <c r="M32" s="58">
        <f t="shared" si="3"/>
        <v>0</v>
      </c>
      <c r="N32" s="58">
        <f t="shared" si="4"/>
        <v>0</v>
      </c>
      <c r="O32" s="58">
        <f>SUM(L32:N32)</f>
        <v>0</v>
      </c>
    </row>
    <row r="33" spans="1:15" s="6" customFormat="1" ht="15" customHeight="1">
      <c r="A33" s="144">
        <v>14</v>
      </c>
      <c r="B33" s="150" t="s">
        <v>47</v>
      </c>
      <c r="C33" s="144" t="s">
        <v>18</v>
      </c>
      <c r="D33" s="151">
        <v>2</v>
      </c>
      <c r="E33" s="104"/>
      <c r="F33" s="29"/>
      <c r="G33" s="29">
        <f>ROUND(E33*F33,2)</f>
        <v>0</v>
      </c>
      <c r="H33" s="102"/>
      <c r="I33" s="30"/>
      <c r="J33" s="123">
        <f t="shared" si="1"/>
        <v>0</v>
      </c>
      <c r="K33" s="123">
        <f t="shared" si="6"/>
        <v>0</v>
      </c>
      <c r="L33" s="123">
        <f t="shared" si="2"/>
        <v>0</v>
      </c>
      <c r="M33" s="123">
        <f t="shared" si="3"/>
        <v>0</v>
      </c>
      <c r="N33" s="123">
        <f t="shared" si="4"/>
        <v>0</v>
      </c>
      <c r="O33" s="123">
        <f>SUM(L33:N33)</f>
        <v>0</v>
      </c>
    </row>
    <row r="34" spans="1:15" ht="14.25">
      <c r="A34" s="144">
        <v>15</v>
      </c>
      <c r="B34" s="150" t="s">
        <v>48</v>
      </c>
      <c r="C34" s="144" t="s">
        <v>18</v>
      </c>
      <c r="D34" s="151">
        <v>4</v>
      </c>
      <c r="E34" s="118"/>
      <c r="F34" s="119"/>
      <c r="G34" s="120">
        <f t="shared" si="0"/>
        <v>0</v>
      </c>
      <c r="H34" s="30"/>
      <c r="I34" s="30"/>
      <c r="J34" s="31">
        <f t="shared" si="1"/>
        <v>0</v>
      </c>
      <c r="K34" s="31">
        <f t="shared" si="6"/>
        <v>0</v>
      </c>
      <c r="L34" s="31">
        <f t="shared" si="2"/>
        <v>0</v>
      </c>
      <c r="M34" s="31">
        <f t="shared" si="3"/>
        <v>0</v>
      </c>
      <c r="N34" s="31">
        <f t="shared" si="4"/>
        <v>0</v>
      </c>
      <c r="O34" s="31">
        <f>SUM(L34:N34)</f>
        <v>0</v>
      </c>
    </row>
    <row r="35" spans="1:15" ht="14.25">
      <c r="A35" s="144">
        <v>16</v>
      </c>
      <c r="B35" s="147" t="s">
        <v>49</v>
      </c>
      <c r="C35" s="144" t="s">
        <v>18</v>
      </c>
      <c r="D35" s="146">
        <v>4</v>
      </c>
      <c r="E35" s="104"/>
      <c r="F35" s="102"/>
      <c r="G35" s="30">
        <f>ROUND(E35*F35,2)</f>
        <v>0</v>
      </c>
      <c r="H35" s="30"/>
      <c r="I35" s="30"/>
      <c r="J35" s="58">
        <f t="shared" si="1"/>
        <v>0</v>
      </c>
      <c r="K35" s="58"/>
      <c r="L35" s="58">
        <f t="shared" si="2"/>
        <v>0</v>
      </c>
      <c r="M35" s="58"/>
      <c r="N35" s="58"/>
      <c r="O35" s="58"/>
    </row>
    <row r="36" spans="1:15" ht="14.25">
      <c r="A36" s="144">
        <v>17</v>
      </c>
      <c r="B36" s="149" t="s">
        <v>50</v>
      </c>
      <c r="C36" s="144" t="s">
        <v>17</v>
      </c>
      <c r="D36" s="146">
        <v>5</v>
      </c>
      <c r="E36" s="104"/>
      <c r="F36" s="102"/>
      <c r="G36" s="30">
        <f t="shared" si="0"/>
        <v>0</v>
      </c>
      <c r="H36" s="30"/>
      <c r="I36" s="30"/>
      <c r="J36" s="58">
        <f t="shared" si="1"/>
        <v>0</v>
      </c>
      <c r="K36" s="58">
        <f t="shared" si="6"/>
        <v>0</v>
      </c>
      <c r="L36" s="58">
        <f t="shared" si="2"/>
        <v>0</v>
      </c>
      <c r="M36" s="58">
        <f t="shared" si="3"/>
        <v>0</v>
      </c>
      <c r="N36" s="58">
        <f t="shared" si="4"/>
        <v>0</v>
      </c>
      <c r="O36" s="58">
        <f aca="true" t="shared" si="7" ref="O36:O52">SUM(L36:N36)</f>
        <v>0</v>
      </c>
    </row>
    <row r="37" spans="1:15" ht="18.75">
      <c r="A37" s="144">
        <v>18</v>
      </c>
      <c r="B37" s="149" t="s">
        <v>51</v>
      </c>
      <c r="C37" s="144" t="s">
        <v>18</v>
      </c>
      <c r="D37" s="146">
        <v>2</v>
      </c>
      <c r="E37" s="104"/>
      <c r="F37" s="102"/>
      <c r="G37" s="30">
        <f t="shared" si="0"/>
        <v>0</v>
      </c>
      <c r="H37" s="30"/>
      <c r="I37" s="30"/>
      <c r="J37" s="58">
        <f t="shared" si="1"/>
        <v>0</v>
      </c>
      <c r="K37" s="58">
        <f t="shared" si="6"/>
        <v>0</v>
      </c>
      <c r="L37" s="58">
        <f t="shared" si="2"/>
        <v>0</v>
      </c>
      <c r="M37" s="58">
        <f t="shared" si="3"/>
        <v>0</v>
      </c>
      <c r="N37" s="58">
        <f t="shared" si="4"/>
        <v>0</v>
      </c>
      <c r="O37" s="58">
        <f t="shared" si="7"/>
        <v>0</v>
      </c>
    </row>
    <row r="38" spans="1:15" ht="14.25">
      <c r="A38" s="144">
        <v>19</v>
      </c>
      <c r="B38" s="149" t="s">
        <v>52</v>
      </c>
      <c r="C38" s="144" t="s">
        <v>53</v>
      </c>
      <c r="D38" s="148">
        <v>2</v>
      </c>
      <c r="E38" s="104"/>
      <c r="F38" s="102"/>
      <c r="G38" s="30">
        <f t="shared" si="0"/>
        <v>0</v>
      </c>
      <c r="H38" s="30"/>
      <c r="I38" s="30"/>
      <c r="J38" s="58">
        <f t="shared" si="1"/>
        <v>0</v>
      </c>
      <c r="K38" s="58">
        <f t="shared" si="6"/>
        <v>0</v>
      </c>
      <c r="L38" s="58">
        <f t="shared" si="2"/>
        <v>0</v>
      </c>
      <c r="M38" s="58">
        <f t="shared" si="3"/>
        <v>0</v>
      </c>
      <c r="N38" s="58">
        <f t="shared" si="4"/>
        <v>0</v>
      </c>
      <c r="O38" s="58">
        <f t="shared" si="7"/>
        <v>0</v>
      </c>
    </row>
    <row r="39" spans="1:15" ht="12.75" customHeight="1">
      <c r="A39" s="144">
        <v>20</v>
      </c>
      <c r="B39" s="149" t="s">
        <v>54</v>
      </c>
      <c r="C39" s="144" t="s">
        <v>17</v>
      </c>
      <c r="D39" s="146">
        <v>70</v>
      </c>
      <c r="E39" s="104"/>
      <c r="F39" s="102"/>
      <c r="G39" s="30">
        <f t="shared" si="0"/>
        <v>0</v>
      </c>
      <c r="H39" s="30"/>
      <c r="I39" s="30"/>
      <c r="J39" s="58">
        <f t="shared" si="1"/>
        <v>0</v>
      </c>
      <c r="K39" s="58">
        <f t="shared" si="6"/>
        <v>0</v>
      </c>
      <c r="L39" s="58">
        <f t="shared" si="2"/>
        <v>0</v>
      </c>
      <c r="M39" s="58">
        <f t="shared" si="3"/>
        <v>0</v>
      </c>
      <c r="N39" s="58">
        <f t="shared" si="4"/>
        <v>0</v>
      </c>
      <c r="O39" s="58">
        <f t="shared" si="7"/>
        <v>0</v>
      </c>
    </row>
    <row r="40" spans="1:15" s="6" customFormat="1" ht="17.25" customHeight="1">
      <c r="A40" s="144">
        <v>21</v>
      </c>
      <c r="B40" s="137" t="s">
        <v>55</v>
      </c>
      <c r="C40" s="139" t="s">
        <v>70</v>
      </c>
      <c r="D40" s="140">
        <v>1</v>
      </c>
      <c r="E40" s="104"/>
      <c r="F40" s="102"/>
      <c r="G40" s="30">
        <f t="shared" si="0"/>
        <v>0</v>
      </c>
      <c r="H40" s="30"/>
      <c r="I40" s="30"/>
      <c r="J40" s="58">
        <f t="shared" si="1"/>
        <v>0</v>
      </c>
      <c r="K40" s="58">
        <f t="shared" si="6"/>
        <v>0</v>
      </c>
      <c r="L40" s="58">
        <f t="shared" si="2"/>
        <v>0</v>
      </c>
      <c r="M40" s="58">
        <f t="shared" si="3"/>
        <v>0</v>
      </c>
      <c r="N40" s="58">
        <f t="shared" si="4"/>
        <v>0</v>
      </c>
      <c r="O40" s="58">
        <f t="shared" si="7"/>
        <v>0</v>
      </c>
    </row>
    <row r="41" spans="1:15" s="6" customFormat="1" ht="25.5" customHeight="1">
      <c r="A41" s="152"/>
      <c r="B41" s="153" t="s">
        <v>56</v>
      </c>
      <c r="C41" s="139"/>
      <c r="D41" s="140"/>
      <c r="E41" s="104"/>
      <c r="F41" s="102"/>
      <c r="G41" s="30"/>
      <c r="H41" s="30"/>
      <c r="I41" s="30"/>
      <c r="J41" s="58">
        <f t="shared" si="1"/>
        <v>0</v>
      </c>
      <c r="K41" s="58">
        <f t="shared" si="6"/>
        <v>0</v>
      </c>
      <c r="L41" s="58">
        <f t="shared" si="2"/>
        <v>0</v>
      </c>
      <c r="M41" s="58">
        <f t="shared" si="3"/>
        <v>0</v>
      </c>
      <c r="N41" s="58">
        <f t="shared" si="4"/>
        <v>0</v>
      </c>
      <c r="O41" s="58">
        <f t="shared" si="7"/>
        <v>0</v>
      </c>
    </row>
    <row r="42" spans="1:15" s="6" customFormat="1" ht="12" customHeight="1">
      <c r="A42" s="152">
        <v>1</v>
      </c>
      <c r="B42" s="154" t="s">
        <v>57</v>
      </c>
      <c r="C42" s="155" t="s">
        <v>69</v>
      </c>
      <c r="D42" s="156">
        <v>1</v>
      </c>
      <c r="E42" s="104"/>
      <c r="F42" s="102"/>
      <c r="G42" s="30">
        <f t="shared" si="0"/>
        <v>0</v>
      </c>
      <c r="H42" s="30"/>
      <c r="I42" s="30"/>
      <c r="J42" s="58">
        <f t="shared" si="1"/>
        <v>0</v>
      </c>
      <c r="K42" s="58">
        <f t="shared" si="6"/>
        <v>0</v>
      </c>
      <c r="L42" s="58">
        <f t="shared" si="2"/>
        <v>0</v>
      </c>
      <c r="M42" s="58">
        <f t="shared" si="3"/>
        <v>0</v>
      </c>
      <c r="N42" s="58">
        <f t="shared" si="4"/>
        <v>0</v>
      </c>
      <c r="O42" s="58">
        <f t="shared" si="7"/>
        <v>0</v>
      </c>
    </row>
    <row r="43" spans="1:15" s="6" customFormat="1" ht="14.25">
      <c r="A43" s="152">
        <v>2</v>
      </c>
      <c r="B43" s="154" t="s">
        <v>58</v>
      </c>
      <c r="C43" s="155" t="s">
        <v>59</v>
      </c>
      <c r="D43" s="156">
        <v>1.2</v>
      </c>
      <c r="E43" s="104"/>
      <c r="F43" s="102"/>
      <c r="G43" s="30">
        <f t="shared" si="0"/>
        <v>0</v>
      </c>
      <c r="H43" s="30"/>
      <c r="I43" s="30"/>
      <c r="J43" s="58">
        <f t="shared" si="1"/>
        <v>0</v>
      </c>
      <c r="K43" s="58">
        <f t="shared" si="6"/>
        <v>0</v>
      </c>
      <c r="L43" s="58">
        <f t="shared" si="2"/>
        <v>0</v>
      </c>
      <c r="M43" s="58">
        <f t="shared" si="3"/>
        <v>0</v>
      </c>
      <c r="N43" s="58">
        <f t="shared" si="4"/>
        <v>0</v>
      </c>
      <c r="O43" s="58">
        <f t="shared" si="7"/>
        <v>0</v>
      </c>
    </row>
    <row r="44" spans="1:15" s="6" customFormat="1" ht="14.25">
      <c r="A44" s="152">
        <v>3</v>
      </c>
      <c r="B44" s="157" t="s">
        <v>60</v>
      </c>
      <c r="C44" s="139" t="s">
        <v>69</v>
      </c>
      <c r="D44" s="158">
        <v>1</v>
      </c>
      <c r="E44" s="104"/>
      <c r="F44" s="102"/>
      <c r="G44" s="30">
        <f t="shared" si="0"/>
        <v>0</v>
      </c>
      <c r="H44" s="30"/>
      <c r="I44" s="30"/>
      <c r="J44" s="58">
        <f t="shared" si="1"/>
        <v>0</v>
      </c>
      <c r="K44" s="58">
        <f t="shared" si="6"/>
        <v>0</v>
      </c>
      <c r="L44" s="58">
        <f t="shared" si="2"/>
        <v>0</v>
      </c>
      <c r="M44" s="58">
        <f t="shared" si="3"/>
        <v>0</v>
      </c>
      <c r="N44" s="58">
        <f t="shared" si="4"/>
        <v>0</v>
      </c>
      <c r="O44" s="58">
        <f t="shared" si="7"/>
        <v>0</v>
      </c>
    </row>
    <row r="45" spans="1:15" s="46" customFormat="1" ht="16.5" customHeight="1">
      <c r="A45" s="152"/>
      <c r="B45" s="141" t="s">
        <v>61</v>
      </c>
      <c r="C45" s="139"/>
      <c r="D45" s="158"/>
      <c r="E45" s="130"/>
      <c r="F45" s="131"/>
      <c r="G45" s="132"/>
      <c r="H45" s="132"/>
      <c r="I45" s="132"/>
      <c r="J45" s="133">
        <f t="shared" si="1"/>
        <v>0</v>
      </c>
      <c r="K45" s="133">
        <f t="shared" si="6"/>
        <v>0</v>
      </c>
      <c r="L45" s="133">
        <f t="shared" si="2"/>
        <v>0</v>
      </c>
      <c r="M45" s="133">
        <f t="shared" si="3"/>
        <v>0</v>
      </c>
      <c r="N45" s="133">
        <f t="shared" si="4"/>
        <v>0</v>
      </c>
      <c r="O45" s="133">
        <f t="shared" si="7"/>
        <v>0</v>
      </c>
    </row>
    <row r="46" spans="1:15" s="136" customFormat="1" ht="14.25">
      <c r="A46" s="152">
        <v>1</v>
      </c>
      <c r="B46" s="159" t="s">
        <v>62</v>
      </c>
      <c r="C46" s="139" t="s">
        <v>17</v>
      </c>
      <c r="D46" s="158">
        <v>70</v>
      </c>
      <c r="E46" s="129"/>
      <c r="F46" s="102"/>
      <c r="G46" s="30">
        <f t="shared" si="0"/>
        <v>0</v>
      </c>
      <c r="H46" s="134"/>
      <c r="I46" s="134"/>
      <c r="J46" s="135">
        <f t="shared" si="1"/>
        <v>0</v>
      </c>
      <c r="K46" s="135">
        <f t="shared" si="6"/>
        <v>0</v>
      </c>
      <c r="L46" s="135">
        <f t="shared" si="2"/>
        <v>0</v>
      </c>
      <c r="M46" s="135">
        <f t="shared" si="3"/>
        <v>0</v>
      </c>
      <c r="N46" s="135">
        <f t="shared" si="4"/>
        <v>0</v>
      </c>
      <c r="O46" s="135">
        <f t="shared" si="7"/>
        <v>0</v>
      </c>
    </row>
    <row r="47" spans="1:15" s="6" customFormat="1" ht="16.5" customHeight="1">
      <c r="A47" s="152">
        <v>2</v>
      </c>
      <c r="B47" s="159" t="s">
        <v>63</v>
      </c>
      <c r="C47" s="139" t="s">
        <v>17</v>
      </c>
      <c r="D47" s="158">
        <v>50</v>
      </c>
      <c r="E47" s="104"/>
      <c r="F47" s="102"/>
      <c r="G47" s="30">
        <f t="shared" si="0"/>
        <v>0</v>
      </c>
      <c r="H47" s="30"/>
      <c r="I47" s="30"/>
      <c r="J47" s="58">
        <f t="shared" si="1"/>
        <v>0</v>
      </c>
      <c r="K47" s="58">
        <f t="shared" si="6"/>
        <v>0</v>
      </c>
      <c r="L47" s="58">
        <f t="shared" si="2"/>
        <v>0</v>
      </c>
      <c r="M47" s="58">
        <f t="shared" si="3"/>
        <v>0</v>
      </c>
      <c r="N47" s="58">
        <f t="shared" si="4"/>
        <v>0</v>
      </c>
      <c r="O47" s="58">
        <f t="shared" si="7"/>
        <v>0</v>
      </c>
    </row>
    <row r="48" spans="1:15" s="6" customFormat="1" ht="19.5" customHeight="1">
      <c r="A48" s="152">
        <v>3</v>
      </c>
      <c r="B48" s="160" t="s">
        <v>64</v>
      </c>
      <c r="C48" s="161" t="s">
        <v>59</v>
      </c>
      <c r="D48" s="162">
        <v>50</v>
      </c>
      <c r="E48" s="104"/>
      <c r="F48" s="102"/>
      <c r="G48" s="30">
        <f t="shared" si="0"/>
        <v>0</v>
      </c>
      <c r="H48" s="30"/>
      <c r="I48" s="30"/>
      <c r="J48" s="58">
        <f t="shared" si="1"/>
        <v>0</v>
      </c>
      <c r="K48" s="58">
        <f t="shared" si="6"/>
        <v>0</v>
      </c>
      <c r="L48" s="58">
        <f t="shared" si="2"/>
        <v>0</v>
      </c>
      <c r="M48" s="58">
        <f t="shared" si="3"/>
        <v>0</v>
      </c>
      <c r="N48" s="58">
        <f t="shared" si="4"/>
        <v>0</v>
      </c>
      <c r="O48" s="58">
        <f>SUM(L48:N48)</f>
        <v>0</v>
      </c>
    </row>
    <row r="49" spans="1:15" s="6" customFormat="1" ht="14.25">
      <c r="A49" s="152"/>
      <c r="B49" s="163" t="s">
        <v>65</v>
      </c>
      <c r="C49" s="161"/>
      <c r="D49" s="164"/>
      <c r="E49" s="124"/>
      <c r="F49" s="125"/>
      <c r="G49" s="33"/>
      <c r="H49" s="33"/>
      <c r="I49" s="33"/>
      <c r="J49" s="34">
        <f t="shared" si="1"/>
        <v>0</v>
      </c>
      <c r="K49" s="34">
        <f t="shared" si="6"/>
        <v>0</v>
      </c>
      <c r="L49" s="34">
        <f t="shared" si="2"/>
        <v>0</v>
      </c>
      <c r="M49" s="34">
        <f t="shared" si="3"/>
        <v>0</v>
      </c>
      <c r="N49" s="34">
        <f t="shared" si="4"/>
        <v>0</v>
      </c>
      <c r="O49" s="34">
        <f>SUM(L49:N49)</f>
        <v>0</v>
      </c>
    </row>
    <row r="50" spans="1:15" s="6" customFormat="1" ht="14.25">
      <c r="A50" s="152">
        <v>1</v>
      </c>
      <c r="B50" s="159" t="s">
        <v>66</v>
      </c>
      <c r="C50" s="139" t="s">
        <v>19</v>
      </c>
      <c r="D50" s="158">
        <v>70</v>
      </c>
      <c r="E50" s="104"/>
      <c r="F50" s="29"/>
      <c r="G50" s="29">
        <f>ROUND(E50*F50,2)</f>
        <v>0</v>
      </c>
      <c r="H50" s="29"/>
      <c r="I50" s="29"/>
      <c r="J50" s="31">
        <f t="shared" si="1"/>
        <v>0</v>
      </c>
      <c r="K50" s="31">
        <f t="shared" si="6"/>
        <v>0</v>
      </c>
      <c r="L50" s="31">
        <f t="shared" si="2"/>
        <v>0</v>
      </c>
      <c r="M50" s="31">
        <f t="shared" si="3"/>
        <v>0</v>
      </c>
      <c r="N50" s="31">
        <f t="shared" si="4"/>
        <v>0</v>
      </c>
      <c r="O50" s="31">
        <f>SUM(L50:N50)</f>
        <v>0</v>
      </c>
    </row>
    <row r="51" spans="1:15" ht="14.25">
      <c r="A51" s="152">
        <v>2</v>
      </c>
      <c r="B51" s="159" t="s">
        <v>67</v>
      </c>
      <c r="C51" s="139" t="s">
        <v>17</v>
      </c>
      <c r="D51" s="158">
        <v>20</v>
      </c>
      <c r="E51" s="118"/>
      <c r="F51" s="119"/>
      <c r="G51" s="120">
        <f>ROUND(E51*F51,2)</f>
        <v>0</v>
      </c>
      <c r="H51" s="120"/>
      <c r="I51" s="120"/>
      <c r="J51" s="60">
        <f t="shared" si="1"/>
        <v>0</v>
      </c>
      <c r="K51" s="60"/>
      <c r="L51" s="60">
        <f t="shared" si="2"/>
        <v>0</v>
      </c>
      <c r="M51" s="60"/>
      <c r="N51" s="60"/>
      <c r="O51" s="60"/>
    </row>
    <row r="52" spans="1:15" s="6" customFormat="1" ht="19.5" customHeight="1">
      <c r="A52" s="152">
        <v>3</v>
      </c>
      <c r="B52" s="165" t="s">
        <v>68</v>
      </c>
      <c r="C52" s="139" t="s">
        <v>19</v>
      </c>
      <c r="D52" s="158">
        <v>140</v>
      </c>
      <c r="E52" s="104"/>
      <c r="F52" s="102"/>
      <c r="G52" s="30">
        <f t="shared" si="0"/>
        <v>0</v>
      </c>
      <c r="H52" s="30"/>
      <c r="I52" s="30"/>
      <c r="J52" s="58">
        <f t="shared" si="1"/>
        <v>0</v>
      </c>
      <c r="K52" s="58">
        <f t="shared" si="6"/>
        <v>0</v>
      </c>
      <c r="L52" s="58">
        <f t="shared" si="2"/>
        <v>0</v>
      </c>
      <c r="M52" s="58">
        <f t="shared" si="3"/>
        <v>0</v>
      </c>
      <c r="N52" s="58">
        <f t="shared" si="4"/>
        <v>0</v>
      </c>
      <c r="O52" s="58">
        <f t="shared" si="7"/>
        <v>0</v>
      </c>
    </row>
    <row r="53" spans="1:15" ht="14.25">
      <c r="A53" s="77"/>
      <c r="B53" s="78" t="s">
        <v>27</v>
      </c>
      <c r="C53" s="36"/>
      <c r="D53" s="79"/>
      <c r="E53" s="103"/>
      <c r="F53" s="81"/>
      <c r="G53" s="81"/>
      <c r="H53" s="81"/>
      <c r="I53" s="81"/>
      <c r="J53" s="82"/>
      <c r="K53" s="82"/>
      <c r="L53" s="58">
        <f>SUM(L17:L52)</f>
        <v>0</v>
      </c>
      <c r="M53" s="58">
        <f>SUM(M17:M52)</f>
        <v>0</v>
      </c>
      <c r="N53" s="58">
        <f>SUM(N17:N52)</f>
        <v>0</v>
      </c>
      <c r="O53" s="58">
        <f>SUM(O16:O52)</f>
        <v>0</v>
      </c>
    </row>
    <row r="54" spans="1:15" ht="14.25">
      <c r="A54" s="77"/>
      <c r="B54" s="35" t="s">
        <v>22</v>
      </c>
      <c r="C54" s="36"/>
      <c r="D54" s="79"/>
      <c r="E54" s="80"/>
      <c r="F54" s="81"/>
      <c r="G54" s="81"/>
      <c r="H54" s="81"/>
      <c r="I54" s="81"/>
      <c r="J54" s="82"/>
      <c r="K54" s="82"/>
      <c r="L54" s="58">
        <f>L53*0.2359</f>
        <v>0</v>
      </c>
      <c r="M54" s="58"/>
      <c r="N54" s="58"/>
      <c r="O54" s="58">
        <f>L54</f>
        <v>0</v>
      </c>
    </row>
    <row r="55" spans="1:15" ht="14.25">
      <c r="A55" s="77"/>
      <c r="B55" s="223" t="s">
        <v>23</v>
      </c>
      <c r="C55" s="223"/>
      <c r="D55" s="96" t="s">
        <v>24</v>
      </c>
      <c r="E55" s="83"/>
      <c r="F55" s="84"/>
      <c r="G55" s="84"/>
      <c r="H55" s="84"/>
      <c r="I55" s="84"/>
      <c r="J55" s="84"/>
      <c r="K55" s="85"/>
      <c r="L55" s="86"/>
      <c r="M55" s="86"/>
      <c r="N55" s="86"/>
      <c r="O55" s="86">
        <f>M55</f>
        <v>0</v>
      </c>
    </row>
    <row r="56" spans="1:15" ht="14.25">
      <c r="A56" s="77"/>
      <c r="B56" s="87" t="s">
        <v>25</v>
      </c>
      <c r="C56" s="68"/>
      <c r="D56" s="69"/>
      <c r="E56" s="83"/>
      <c r="F56" s="84"/>
      <c r="G56" s="84"/>
      <c r="H56" s="84"/>
      <c r="I56" s="84"/>
      <c r="J56" s="84"/>
      <c r="K56" s="85"/>
      <c r="L56" s="86">
        <f>L53+L54</f>
        <v>0</v>
      </c>
      <c r="M56" s="86">
        <f>M53+M55</f>
        <v>0</v>
      </c>
      <c r="N56" s="86">
        <f>N53</f>
        <v>0</v>
      </c>
      <c r="O56" s="86">
        <f>SUM(L56:N56)</f>
        <v>0</v>
      </c>
    </row>
    <row r="57" spans="1:15" ht="14.25">
      <c r="A57" s="76"/>
      <c r="B57" s="40"/>
      <c r="C57" s="27"/>
      <c r="D57" s="41"/>
      <c r="E57" s="88"/>
      <c r="F57" s="89"/>
      <c r="G57" s="89"/>
      <c r="H57" s="89"/>
      <c r="I57" s="88"/>
      <c r="J57" s="89"/>
      <c r="K57" s="90"/>
      <c r="L57" s="89"/>
      <c r="M57" s="89"/>
      <c r="N57" s="89"/>
      <c r="O57" s="89"/>
    </row>
    <row r="58" spans="1:15" ht="14.25">
      <c r="A58" s="27"/>
      <c r="B58" s="108" t="s">
        <v>26</v>
      </c>
      <c r="C58" s="6"/>
      <c r="D58" s="6"/>
      <c r="E58" s="6"/>
      <c r="F58" s="6"/>
      <c r="G58" s="6"/>
      <c r="H58" s="6"/>
      <c r="I58" s="6"/>
      <c r="J58" s="6"/>
      <c r="K58" s="6"/>
      <c r="L58" s="91"/>
      <c r="M58" s="92"/>
      <c r="N58" s="92"/>
      <c r="O58" s="92"/>
    </row>
    <row r="59" spans="1:15" ht="14.25">
      <c r="A59" s="105"/>
      <c r="B59" s="6"/>
      <c r="C59" s="6"/>
      <c r="D59" s="6"/>
      <c r="E59" s="6"/>
      <c r="F59" s="6"/>
      <c r="G59" s="6"/>
      <c r="H59" s="6"/>
      <c r="I59" s="6"/>
      <c r="J59" s="6"/>
      <c r="K59" s="6"/>
      <c r="L59" s="93"/>
      <c r="M59" s="94"/>
      <c r="N59" s="94"/>
      <c r="O59" s="94"/>
    </row>
    <row r="60" spans="1:15" ht="14.25">
      <c r="A60" s="27"/>
      <c r="B60" s="6"/>
      <c r="C60" s="6"/>
      <c r="D60" s="6"/>
      <c r="E60" s="6"/>
      <c r="F60" s="6"/>
      <c r="G60" s="6"/>
      <c r="H60" s="6"/>
      <c r="I60" s="6"/>
      <c r="J60" s="6"/>
      <c r="K60" s="6"/>
      <c r="L60" s="92"/>
      <c r="M60" s="92"/>
      <c r="N60" s="92"/>
      <c r="O60" s="92"/>
    </row>
    <row r="61" spans="1:15" ht="14.25">
      <c r="A61" s="27"/>
      <c r="B61" s="6"/>
      <c r="C61" s="6"/>
      <c r="D61" s="6"/>
      <c r="E61" s="6"/>
      <c r="F61" s="6"/>
      <c r="G61" s="6"/>
      <c r="H61" s="6"/>
      <c r="I61" s="6"/>
      <c r="J61" s="6"/>
      <c r="K61" s="6"/>
      <c r="L61" s="92"/>
      <c r="M61" s="92"/>
      <c r="N61" s="92"/>
      <c r="O61" s="92"/>
    </row>
    <row r="62" spans="1:15" ht="14.25">
      <c r="A62" s="2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/>
  <mergeCells count="7">
    <mergeCell ref="A3:O3"/>
    <mergeCell ref="A4:O4"/>
    <mergeCell ref="E13:I13"/>
    <mergeCell ref="K13:O13"/>
    <mergeCell ref="B55:C55"/>
    <mergeCell ref="A10:K10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Irina</cp:lastModifiedBy>
  <cp:lastPrinted>2014-07-23T12:57:19Z</cp:lastPrinted>
  <dcterms:created xsi:type="dcterms:W3CDTF">2014-07-22T13:49:05Z</dcterms:created>
  <dcterms:modified xsi:type="dcterms:W3CDTF">2014-07-29T08:59:14Z</dcterms:modified>
  <cp:category/>
  <cp:version/>
  <cp:contentType/>
  <cp:contentStatus/>
</cp:coreProperties>
</file>