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firstSheet="4" activeTab="12"/>
  </bookViews>
  <sheets>
    <sheet name="Koptāme" sheetId="1" r:id="rId1"/>
    <sheet name="Kopsavilkums" sheetId="2" r:id="rId2"/>
    <sheet name="Zemgales_metāla_stabi" sheetId="3" r:id="rId3"/>
    <sheet name="Zemgales_betona_stabi" sheetId="4" r:id="rId4"/>
    <sheet name="Spulles_masīvs" sheetId="5" r:id="rId5"/>
    <sheet name="Rūpnīcas" sheetId="6" r:id="rId6"/>
    <sheet name="Medemciems" sheetId="7" r:id="rId7"/>
    <sheet name="Stacijas_38_42" sheetId="8" r:id="rId8"/>
    <sheet name="Torņu iela" sheetId="9" r:id="rId9"/>
    <sheet name="Lubauši_I_kārta_ST" sheetId="10" r:id="rId10"/>
    <sheet name="Lubauši_I_kārta_ELT" sheetId="11" r:id="rId11"/>
    <sheet name="Skuju_iela" sheetId="12" r:id="rId12"/>
    <sheet name="Rīgas_8" sheetId="13" r:id="rId13"/>
  </sheets>
  <externalReferences>
    <externalReference r:id="rId16"/>
  </externalReferences>
  <definedNames/>
  <calcPr fullCalcOnLoad="1" fullPrecision="0"/>
</workbook>
</file>

<file path=xl/sharedStrings.xml><?xml version="1.0" encoding="utf-8"?>
<sst xmlns="http://schemas.openxmlformats.org/spreadsheetml/2006/main" count="850" uniqueCount="193">
  <si>
    <t xml:space="preserve"> </t>
  </si>
  <si>
    <t>Nr.p.k.</t>
  </si>
  <si>
    <t xml:space="preserve">Mērvienība </t>
  </si>
  <si>
    <t>Daudzums</t>
  </si>
  <si>
    <t>Vienības izmaksas (bez PVN) EUR</t>
  </si>
  <si>
    <t>Kopā uz visu apjomu (bez PVN) EUR</t>
  </si>
  <si>
    <t>Laika norma (c/h)</t>
  </si>
  <si>
    <t>Darba apmaksas likme, EUR/ch</t>
  </si>
  <si>
    <t>Darba alga, EUR</t>
  </si>
  <si>
    <t>Materiāli, EUR</t>
  </si>
  <si>
    <t>Mehānismi,         EUR</t>
  </si>
  <si>
    <t>Kopā, EUR</t>
  </si>
  <si>
    <t>Darbietilpība, c/h</t>
  </si>
  <si>
    <t>Mehānismi, EUR</t>
  </si>
  <si>
    <t>Summa, EUR</t>
  </si>
  <si>
    <t>gab</t>
  </si>
  <si>
    <t>Tranšejas rakšana un aizbēršana</t>
  </si>
  <si>
    <t>m</t>
  </si>
  <si>
    <t>Bedres rakšana ielas staba pamatnei</t>
  </si>
  <si>
    <t>m3</t>
  </si>
  <si>
    <t>Betona pamatnes P-1.3 uzstādīšana</t>
  </si>
  <si>
    <t>Cinkotā metāla staba H=7,1m uzstādīšana</t>
  </si>
  <si>
    <t>Staba gumijas blīves uzstādīšana</t>
  </si>
  <si>
    <t>Kabeļa CYKY-3x1,5mm montāža stabā</t>
  </si>
  <si>
    <t>Kabeļa gala apdares 4D-16-35 "Raychem" montāža</t>
  </si>
  <si>
    <t>kompl</t>
  </si>
  <si>
    <t>objekts</t>
  </si>
  <si>
    <t>Dokumentācijas un mērījumu sagatavošana</t>
  </si>
  <si>
    <t>m2</t>
  </si>
  <si>
    <t>Automātslēdža 1C6A montāža apgaismes stabā</t>
  </si>
  <si>
    <t>Tāmes izmaksas:</t>
  </si>
  <si>
    <t>EUR (bez PVN)</t>
  </si>
  <si>
    <t>Cinkotās konsoles (L-veida kronšteins 2/1/15) uzstādīšana</t>
  </si>
  <si>
    <t>Kabeļu dzīslu savienošana, pieslēgšana el.ietaisēm</t>
  </si>
  <si>
    <t>Tāme sastādīta:</t>
  </si>
  <si>
    <t>Kabeļu savienojuma klemmju montāža balstā</t>
  </si>
  <si>
    <t>Kabeļtrases nospraušana un digitālā uzmērīšana</t>
  </si>
  <si>
    <t>Kabeļa AXPK-4x25mm guldīšana tranšejā/caurulē</t>
  </si>
  <si>
    <t>ZS kabeļa AXPK-4x25 montāža balstā</t>
  </si>
  <si>
    <t xml:space="preserve">Kabeļu aizsargcaurules ievilkšana ar HVU metodi, d=110mm, 1250N </t>
  </si>
  <si>
    <t>Apgaismojuma līnijas tehniskā projekta izstrāde un saskaņošana</t>
  </si>
  <si>
    <t>Objekta sakārtošanas darbi</t>
  </si>
  <si>
    <t>Būves nosaukums: Ielu apgaismojuma līnijas</t>
  </si>
  <si>
    <t>Esošo gaismas ķermeņu demontāža un montāža</t>
  </si>
  <si>
    <t>Kabeļu plastmasas aizsargcaurules d=75mm, 750N guldīšana tranšejā</t>
  </si>
  <si>
    <t>Melzemes vešanas darbi</t>
  </si>
  <si>
    <t>ZS kabeļa AXPK-4x25 montāža sadalnē</t>
  </si>
  <si>
    <t>Kabeļa savienojuma uzmavas LJSM-4x/016-50 montāža</t>
  </si>
  <si>
    <t>Kabeļu plastmasas aizsargcaurules d=75mm, 750N ievilkšana ar HVU</t>
  </si>
  <si>
    <t>Montāžas plāksne kontaktligzdu nostiprināšanai</t>
  </si>
  <si>
    <t>Kontaktligzdas ar vāciņu IP44 montāža uz staba</t>
  </si>
  <si>
    <t>Karogu kronšteina demontāža un montāža</t>
  </si>
  <si>
    <t>Caurumu urbšana balstā</t>
  </si>
  <si>
    <t>Metāla stabu demontāža un utilizācija</t>
  </si>
  <si>
    <r>
      <t>Objekta nosaukums</t>
    </r>
    <r>
      <rPr>
        <b/>
        <sz val="11"/>
        <rFont val="Arial"/>
        <family val="2"/>
      </rPr>
      <t>: Veco metāla stabu nomaiņa uz jauniem cinkotiem stabiem Zemgales ielā, Olainē (no Zemgales un Zeiferta ielas krustojuma līdz LDz Zemgales ielā)</t>
    </r>
  </si>
  <si>
    <t>Objekta adrese: Zemgales iela, Olaine, Olaines novads</t>
  </si>
  <si>
    <t>Lokālā tāme Nr. 1</t>
  </si>
  <si>
    <r>
      <t>Objekta nosaukums</t>
    </r>
    <r>
      <rPr>
        <b/>
        <sz val="11"/>
        <rFont val="Arial"/>
        <family val="2"/>
      </rPr>
      <t>: Veco betona stabu nomaiņa uz jauniem cinkotiem stabiem Zemgales ielā, Olainē (no LDz Zemgales ielā  līdz Rīgas ielai)</t>
    </r>
  </si>
  <si>
    <t>Dzelzsbetona stabu utilizācija</t>
  </si>
  <si>
    <t>Dzelzsbetona stabu demontāža</t>
  </si>
  <si>
    <t>Kabeļu plastmasas aizsargcaurules d=75mm, 450N guldīšana tranšejā</t>
  </si>
  <si>
    <t>Ziemassvētku rotājumu stiprinājuma āķu demontāža un montāža</t>
  </si>
  <si>
    <t>Tērauda lenta COT35 Ensto</t>
  </si>
  <si>
    <t>Tērauda sprādze COT36 Ensto</t>
  </si>
  <si>
    <t>Cinkotās konsoles (T-veida kronšteins 2/1/15) uzstādīšana</t>
  </si>
  <si>
    <t>Kabeļa brīdinājuma lentas "Kabelis" montāža tranšejā</t>
  </si>
  <si>
    <r>
      <t>Objekta nosaukums</t>
    </r>
    <r>
      <rPr>
        <b/>
        <sz val="11"/>
        <rFont val="Arial"/>
        <family val="2"/>
      </rPr>
      <t>: Apgaismojuma ierīkošana Klīves karjerā ("Spulles masīvs")</t>
    </r>
  </si>
  <si>
    <t>Objekta adrese: Spulles masīvs, Uzvaras līdums, Olaines novads</t>
  </si>
  <si>
    <t>Kabeļa CYKY-5x2,5mm guldīšana tranšejā/caurulē</t>
  </si>
  <si>
    <t>Kabeļa CYKY-5x2,5mm montāža sadalnē</t>
  </si>
  <si>
    <t>Kabeļa CYKY-5x2,5mm montāža stabā</t>
  </si>
  <si>
    <t>Automātslēdža 1C16A montāža sadalnē</t>
  </si>
  <si>
    <t>Laika releja (ar izslēgšanas aizturi) montāža sadalnē</t>
  </si>
  <si>
    <t>Kontaktora 2P 20A montāža sadalnē</t>
  </si>
  <si>
    <t>Impulsa slēdža ar kontrollampu montāža uz apgaismojuma staba</t>
  </si>
  <si>
    <r>
      <t>Objekta nosaukums</t>
    </r>
    <r>
      <rPr>
        <b/>
        <sz val="11"/>
        <rFont val="Arial"/>
        <family val="2"/>
      </rPr>
      <t>: Apgaismojuma ierīkošanas darbi gājēju celiņam uz rūpnīcām, Olainē, Olaines novads</t>
    </r>
  </si>
  <si>
    <t>Objekta adrese: Olaine, Olaines novads</t>
  </si>
  <si>
    <t>Piekarkabeļa AMKA demontāža</t>
  </si>
  <si>
    <t>Asfalta seguma demontāža</t>
  </si>
  <si>
    <t>Metāla aizsargcaurules  ø=108X6 mm montāža pāri grāvim</t>
  </si>
  <si>
    <t>ZS kabeļa AXPK-4x25 montāža pa betona konstrukcijām</t>
  </si>
  <si>
    <t>Kabeļa metāla aizsarga L=2,5m montāža pie betona konstrukcijām</t>
  </si>
  <si>
    <r>
      <t>Objekta nosaukums</t>
    </r>
    <r>
      <rPr>
        <b/>
        <sz val="11"/>
        <rFont val="Arial"/>
        <family val="2"/>
      </rPr>
      <t xml:space="preserve">: Apgaismojuma izbūve bērnu laukumam Medemciemā, Olaines pag. </t>
    </r>
  </si>
  <si>
    <t>Objekta adrese:Medemciems, Olaines pagasts, Olaines novads</t>
  </si>
  <si>
    <t>Kabeļa AXPK-4x16mm guldīšana tranšejā/caurulē</t>
  </si>
  <si>
    <t>ZS kabeļa AXPK-4x16 montāža balstā</t>
  </si>
  <si>
    <r>
      <t>Objekta nosaukums</t>
    </r>
    <r>
      <rPr>
        <b/>
        <sz val="11"/>
        <rFont val="Arial"/>
        <family val="2"/>
      </rPr>
      <t xml:space="preserve">: Apgaismojuma ierīkošanas darbi Stacijas ielā (gar Stacijas ielas 38,42) </t>
    </r>
  </si>
  <si>
    <t>Objekta adrese: Stacijas iela, Olaine, Olaines novads</t>
  </si>
  <si>
    <t>ZS kabeļa AXPK-4x16 montāža stabā</t>
  </si>
  <si>
    <r>
      <t>Objekta nosaukums</t>
    </r>
    <r>
      <rPr>
        <b/>
        <sz val="11"/>
        <rFont val="Arial"/>
        <family val="2"/>
      </rPr>
      <t>: Torņu ielas apgaismojuma izbūve, Medemciemā, Olaines pagastā, Olaines novadā</t>
    </r>
  </si>
  <si>
    <t>Objekta adrese: Torņu iela, Medemciems, Olaines pagasts, Olaines novads</t>
  </si>
  <si>
    <t>Uzbērumu veidošana apgaismojuma stabiem</t>
  </si>
  <si>
    <t>Būves nosaukums: AS "Sadales tīkls" 0,4kV kabeļu aizsardzība</t>
  </si>
  <si>
    <r>
      <t>Objekta nosaukums</t>
    </r>
    <r>
      <rPr>
        <b/>
        <sz val="11"/>
        <rFont val="Arial"/>
        <family val="2"/>
      </rPr>
      <t>: 0,4kV AS "Sadales tīkls" kabeļu līniju aizsardzības izbūve gājēju celiņam (Jaunolaine-Lubauši), Jaunolainē, I kārta</t>
    </r>
  </si>
  <si>
    <t>Objekta adrese: Lubauši, Jaunolaine, Olaines novads</t>
  </si>
  <si>
    <t>Tranšejas rakšana un aizbēršana ar rokām</t>
  </si>
  <si>
    <t>Tranšejas - bedre kabeļa vai citu apakšzemes komunikāciju apsekošanai (šurfēšana)</t>
  </si>
  <si>
    <t>Dalītās plastmasas aizsargcaurules EVOCAB SPLIT-110, 450N montāža</t>
  </si>
  <si>
    <t>Dalītās plastmasas aizsargcaurules EVOCAB SPLIT-160, 450N montāža</t>
  </si>
  <si>
    <r>
      <t>Objekta nosaukums</t>
    </r>
    <r>
      <rPr>
        <b/>
        <sz val="11"/>
        <rFont val="Arial"/>
        <family val="2"/>
      </rPr>
      <t>: Apgaismojuma ierīkošanas darbi gājēju celiņam (Jaunolaine-Lubauši), Jaunolainē, I kārta</t>
    </r>
  </si>
  <si>
    <t>Tranšejas - bedre savienojuma uzmavai</t>
  </si>
  <si>
    <t>Tranšejas gultnes sagatavošana ar smilts pievešanu 1 kabelim</t>
  </si>
  <si>
    <t>Cinkotā metāla staba H=6m uzstādīšana</t>
  </si>
  <si>
    <t>Esoša metāla balsta ar pamatni un konsoli demontāža</t>
  </si>
  <si>
    <t>Esoša metāla balsta ar pamatni un konsoli montāža</t>
  </si>
  <si>
    <t>Kabeļa AXPK-4x35mm guldīšana tranšejā/caurulē</t>
  </si>
  <si>
    <t>ZS kabeļa AXPK-4x35 montāža balstā/sadalnē</t>
  </si>
  <si>
    <t>Gaismas ķermeņa NEOS3 ZEBRA LED</t>
  </si>
  <si>
    <t>Kronšteins NEOS3 ZEBRA stiprināšanai uz staba</t>
  </si>
  <si>
    <t>Staba gala nosegvāka montāža</t>
  </si>
  <si>
    <t>Apgaismojuma vadības sadalnes ar fotoreleju un laika releju montāža</t>
  </si>
  <si>
    <t>Sadalnes atkārtotā zemētāja R=30Ω montāža</t>
  </si>
  <si>
    <t>Drošinātāju NH00 25A uzstādīšana</t>
  </si>
  <si>
    <t>Darbu izpildes projekta izstrāde un saskaņošana ar AS "Augstsprieguma tīkls"</t>
  </si>
  <si>
    <t>Grunts uzbēršana un planēšana - ar atvesto grunti</t>
  </si>
  <si>
    <t>Liekās grunts aizvešana</t>
  </si>
  <si>
    <t>Smilts</t>
  </si>
  <si>
    <t>Rakšanas atļaujas saņemšana</t>
  </si>
  <si>
    <t>Objekta sakārtošanas darbi, bez melnzemes pievešanas</t>
  </si>
  <si>
    <t>Neparedzēti darbi un palīgmateriāli</t>
  </si>
  <si>
    <r>
      <t>Objekta nosaukums</t>
    </r>
    <r>
      <rPr>
        <b/>
        <sz val="11"/>
        <rFont val="Arial"/>
        <family val="2"/>
      </rPr>
      <t>: Apgaismojuma ierīkošana pie Rīgas iela 8, Olainē, Olaines novadā</t>
    </r>
  </si>
  <si>
    <t>Objekta adrese: Rīgas iela 8, Olaine, Olaines novads</t>
  </si>
  <si>
    <t>Lokālā tāme Nr. 2</t>
  </si>
  <si>
    <t>Lokālā tāme Nr. 3</t>
  </si>
  <si>
    <t>Lokālā tāme Nr. 4</t>
  </si>
  <si>
    <t>Lokālā tāme Nr. 5</t>
  </si>
  <si>
    <t>Lokālā tāme Nr. 6</t>
  </si>
  <si>
    <t>Lokālā tāme Nr. 7</t>
  </si>
  <si>
    <t>Lokālā tāme Nr. 8</t>
  </si>
  <si>
    <t>Lokālā tāme Nr. 9</t>
  </si>
  <si>
    <t>Lokālā tāme Nr. 10</t>
  </si>
  <si>
    <t>Automātslēdža 1C6A montāža gaismas ķermenī</t>
  </si>
  <si>
    <t>Kabeļa CYKY-3x1,5mm montāža pa balstu</t>
  </si>
  <si>
    <t>Nozarspailes</t>
  </si>
  <si>
    <t>Nozarojuma pievienošana pie piekarkabeļa līnijas</t>
  </si>
  <si>
    <t>pievien.</t>
  </si>
  <si>
    <t>Cinkota gaismekļa kronšteina uzstādīšana uz koka balsta uzstādīšana</t>
  </si>
  <si>
    <t>Gaismas ķermeņa ALGOL 1250 K70 SWT 250W ar spuldzi SON-T uzstādīšana</t>
  </si>
  <si>
    <t>Gaismas ķermeņa ALGOL 1100 K68 SWT 100W ar spuldzi SON-T uzstādīšana</t>
  </si>
  <si>
    <t>Lokālā tāme Nr. 11</t>
  </si>
  <si>
    <r>
      <t>Objekta nosaukums</t>
    </r>
    <r>
      <rPr>
        <b/>
        <sz val="11"/>
        <rFont val="Arial"/>
        <family val="2"/>
      </rPr>
      <t>: Apgaismojuma ierīkošana Skuju ielā (pie Skuju 1), Stūnīšos, Olaines pag.,  Olaines novadā</t>
    </r>
  </si>
  <si>
    <t>(darba veids vai konstruktīvā elementa nosaukums)</t>
  </si>
  <si>
    <t>Objekta nosaukums :</t>
  </si>
  <si>
    <t>Objekta adrese:</t>
  </si>
  <si>
    <t xml:space="preserve">Iepirkuma Nr.: </t>
  </si>
  <si>
    <t>Par kopējo summu</t>
  </si>
  <si>
    <t>EUR</t>
  </si>
  <si>
    <t>Kopējā darbietilpība</t>
  </si>
  <si>
    <t>c/h</t>
  </si>
  <si>
    <t>Darba veids vai konstruktīvā elementa nosaukums</t>
  </si>
  <si>
    <t xml:space="preserve">Tāmes izmaksas </t>
  </si>
  <si>
    <t>Tai skaitā</t>
  </si>
  <si>
    <t xml:space="preserve">Darba alga </t>
  </si>
  <si>
    <t xml:space="preserve">Būvizstrādājumi </t>
  </si>
  <si>
    <t xml:space="preserve">Mehānismi </t>
  </si>
  <si>
    <t>Darbietilpība c/h</t>
  </si>
  <si>
    <t>Kopā:</t>
  </si>
  <si>
    <t xml:space="preserve">Virsizdevumi </t>
  </si>
  <si>
    <t>%</t>
  </si>
  <si>
    <t>t.sk. darba aizsardzība</t>
  </si>
  <si>
    <t xml:space="preserve">Peļņa </t>
  </si>
  <si>
    <t>PAVISAM KOPĀ:</t>
  </si>
  <si>
    <t>Ārējā apgaismojuma izbūve un daļēja rekonstrukcija Olaines novadā</t>
  </si>
  <si>
    <t>ONP 2018/11</t>
  </si>
  <si>
    <t>Veco metāla stabu nomaiņa uz jauniem cinkotiem stabiem Zemgales ielā, Olainē (no Zemgales un Zeiferta ielas krustojuma līdz LDz Zemgales ielā)</t>
  </si>
  <si>
    <t>Veco betona stabu nomaiņa uz jauniem cinkotiem stabiem Zemgales ielā, Olainē (no LDz Zemgales ielā  līdz Rīgas ielai)</t>
  </si>
  <si>
    <t>Apgaismojuma ierīkošana Klīves karjerā ("Spulles masīvs")</t>
  </si>
  <si>
    <t>Apgaismojuma ierīkošanas darbi gājēju celiņam uz rūpnīcām, Olainē, Olaines novads</t>
  </si>
  <si>
    <t xml:space="preserve">Apgaismojuma izbūve bērnu laukumam Medemciemā, Olaines pag. </t>
  </si>
  <si>
    <t xml:space="preserve">Apgaismojuma ierīkošanas darbi Stacijas ielā (gar Stacijas ielas 38,42) </t>
  </si>
  <si>
    <t>Torņu ielas apgaismojuma izbūve, Medemciemā, Olaines pagastā, Olaines novadā</t>
  </si>
  <si>
    <t>0,4kV AS "Sadales tīkls" kabeļu līniju aizsardzības izbūve gājēju celiņam (Jaunolaine-Lubauši), Jaunolainē, I kārta</t>
  </si>
  <si>
    <t>Apgaismojuma ierīkošanas darbi gājēju celiņam (Jaunolaine-Lubauši), Jaunolainē, I kārta</t>
  </si>
  <si>
    <t>Apgaismojuma ierīkošana Skuju ielā (pie Skuju 1), Stūnīšos, Olaines pag.,  Olaines novadā</t>
  </si>
  <si>
    <t>Apgaismojuma ierīkošana pie Rīgas iela 8, Olainē, Olaines novadā</t>
  </si>
  <si>
    <t>Tiešās izmaksas kopā, t. sk. darba devēja sociālais nodoklis (24,09%)</t>
  </si>
  <si>
    <t>Apstiprinu</t>
  </si>
  <si>
    <t>___________________________________</t>
  </si>
  <si>
    <t>(pasūtītājs, paraksts un tā atšifrējums)</t>
  </si>
  <si>
    <t>gada</t>
  </si>
  <si>
    <t>N. P. K</t>
  </si>
  <si>
    <t>Objekta nosaukums</t>
  </si>
  <si>
    <t>Objekta izmaksas (€)</t>
  </si>
  <si>
    <t>Kopā</t>
  </si>
  <si>
    <t>PVN</t>
  </si>
  <si>
    <t>Pavisam kopā būvniecības izmaksas</t>
  </si>
  <si>
    <t>Sastādīja</t>
  </si>
  <si>
    <t>__________________</t>
  </si>
  <si>
    <t>paraksts</t>
  </si>
  <si>
    <t>Pārbaudīja</t>
  </si>
  <si>
    <t>KOPTĀME</t>
  </si>
  <si>
    <t>Olaines novada administratīvā teritorija</t>
  </si>
  <si>
    <t>Pasūtītāja būvniecības koptāme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</si>
</sst>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0.0"/>
    <numFmt numFmtId="177" formatCode="0.000"/>
    <numFmt numFmtId="178" formatCode="\ yyyy&quot;. gada &quot;d\.\ mmmm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(* #,##0.00_);_(* \(#,##0.00\);_(* &quot;-&quot;??_);_(@_)"/>
    <numFmt numFmtId="186" formatCode="_-* #,##0.0000_-;\-* #,##0.0000_-;_-* &quot;-&quot;????_-;_-@_-"/>
    <numFmt numFmtId="187" formatCode="_-* #,##0.00_р_._-;\-* #,##0.00_р_._-;_-* &quot;-&quot;??_р_._-;_-@_-"/>
    <numFmt numFmtId="188" formatCode="0.00;[Red]0.00"/>
    <numFmt numFmtId="189" formatCode="yyyy\.mm\.dd\.;@"/>
    <numFmt numFmtId="190" formatCode="0;[Red]0"/>
    <numFmt numFmtId="191" formatCode="[$-426]dddd\,\ yyyy&quot;. gada &quot;d\.\ mmmm;@"/>
    <numFmt numFmtId="192" formatCode="#,##0.00_ ;\-#,##0.00\ "/>
    <numFmt numFmtId="193" formatCode="_-* #,##0.00\ _L_s_-;\-* #,##0.00\ _L_s_-;_-* \-??\ _L_s_-;_-@_-"/>
    <numFmt numFmtId="194" formatCode="\ #,##0.00&quot;      &quot;;\-#,##0.00&quot;      &quot;;&quot; -&quot;#&quot;      &quot;;@\ "/>
    <numFmt numFmtId="195" formatCode="_-* #,##0.00\ _L_s_-;\-* #,##0.00\ _L_s_-;_-* &quot;-&quot;??\ _L_s_-;_-@_-"/>
    <numFmt numFmtId="196" formatCode="#,##0.00[$Ls-426];[Red]\-#,##0.00[$Ls-426]"/>
    <numFmt numFmtId="197" formatCode="_-* #,##0.00_-;\-* #,##0.00_-;_-* \-??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12"/>
      <name val="Time New Roman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1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sz val="12"/>
      <color indexed="8"/>
      <name val="Arial"/>
      <family val="2"/>
    </font>
    <font>
      <b/>
      <sz val="15"/>
      <color indexed="62"/>
      <name val="Calibri"/>
      <family val="2"/>
    </font>
    <font>
      <b/>
      <i/>
      <sz val="16"/>
      <color indexed="8"/>
      <name val="Arial1"/>
      <family val="0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2"/>
      <family val="0"/>
    </font>
    <font>
      <b/>
      <i/>
      <u val="single"/>
      <sz val="11"/>
      <color indexed="8"/>
      <name val="Arial1"/>
      <family val="0"/>
    </font>
    <font>
      <sz val="12"/>
      <name val="Arial"/>
      <family val="2"/>
    </font>
    <font>
      <sz val="10"/>
      <name val="Arial Cyr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00"/>
      <name val="Arial"/>
      <family val="2"/>
    </font>
  </fonts>
  <fills count="8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10" fillId="2" borderId="0" applyNumberFormat="0" applyBorder="0" applyProtection="0">
      <alignment vertical="center" wrapText="1"/>
    </xf>
    <xf numFmtId="0" fontId="10" fillId="2" borderId="0" applyNumberFormat="0" applyBorder="0" applyAlignment="0" applyProtection="0"/>
    <xf numFmtId="0" fontId="10" fillId="3" borderId="0" applyNumberFormat="0" applyBorder="0" applyProtection="0">
      <alignment vertical="center" wrapText="1"/>
    </xf>
    <xf numFmtId="0" fontId="1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Protection="0">
      <alignment vertical="center" wrapText="1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Protection="0">
      <alignment vertical="center" wrapText="1"/>
    </xf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Protection="0">
      <alignment vertical="center" wrapText="1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Protection="0">
      <alignment vertical="center" wrapText="1"/>
    </xf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Protection="0">
      <alignment vertical="center" wrapText="1"/>
    </xf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Protection="0">
      <alignment vertical="center" wrapText="1"/>
    </xf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Protection="0">
      <alignment vertical="center" wrapText="1"/>
    </xf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Protection="0">
      <alignment vertical="center" wrapText="1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Protection="0">
      <alignment vertical="center" wrapText="1"/>
    </xf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Protection="0">
      <alignment vertical="center" wrapText="1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center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center" wrapText="1"/>
    </xf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center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Protection="0">
      <alignment vertical="center" wrapText="1"/>
    </xf>
    <xf numFmtId="0" fontId="1" fillId="6" borderId="0" applyNumberFormat="0" applyBorder="0" applyAlignment="0" applyProtection="0"/>
    <xf numFmtId="0" fontId="1" fillId="10" borderId="0" applyNumberFormat="0" applyBorder="0" applyProtection="0">
      <alignment vertical="center" wrapText="1"/>
    </xf>
    <xf numFmtId="0" fontId="1" fillId="9" borderId="0" applyNumberFormat="0" applyBorder="0" applyAlignment="0" applyProtection="0"/>
    <xf numFmtId="0" fontId="1" fillId="14" borderId="0" applyNumberFormat="0" applyBorder="0" applyProtection="0">
      <alignment vertical="center" wrapText="1"/>
    </xf>
    <xf numFmtId="0" fontId="1" fillId="13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19" borderId="0" applyNumberFormat="0" applyBorder="0" applyAlignment="0" applyProtection="0"/>
    <xf numFmtId="0" fontId="1" fillId="21" borderId="0" applyNumberFormat="0" applyBorder="0" applyProtection="0">
      <alignment vertical="center" wrapText="1"/>
    </xf>
    <xf numFmtId="0" fontId="1" fillId="8" borderId="0" applyNumberFormat="0" applyBorder="0" applyAlignment="0" applyProtection="0"/>
    <xf numFmtId="0" fontId="1" fillId="11" borderId="0" applyNumberFormat="0" applyBorder="0" applyProtection="0">
      <alignment vertical="center" wrapText="1"/>
    </xf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0" fillId="24" borderId="0" applyNumberFormat="0" applyBorder="0" applyAlignment="0" applyProtection="0"/>
    <xf numFmtId="0" fontId="1" fillId="4" borderId="0" applyNumberFormat="0" applyBorder="0" applyProtection="0">
      <alignment vertical="center" wrapText="1"/>
    </xf>
    <xf numFmtId="0" fontId="1" fillId="4" borderId="0" applyNumberFormat="0" applyBorder="0" applyAlignment="0" applyProtection="0"/>
    <xf numFmtId="0" fontId="0" fillId="25" borderId="0" applyNumberFormat="0" applyBorder="0" applyAlignment="0" applyProtection="0"/>
    <xf numFmtId="0" fontId="1" fillId="10" borderId="0" applyNumberFormat="0" applyBorder="0" applyProtection="0">
      <alignment vertical="center" wrapText="1"/>
    </xf>
    <xf numFmtId="0" fontId="1" fillId="10" borderId="0" applyNumberFormat="0" applyBorder="0" applyAlignment="0" applyProtection="0"/>
    <xf numFmtId="0" fontId="0" fillId="26" borderId="0" applyNumberFormat="0" applyBorder="0" applyAlignment="0" applyProtection="0"/>
    <xf numFmtId="0" fontId="1" fillId="14" borderId="0" applyNumberFormat="0" applyBorder="0" applyProtection="0">
      <alignment vertical="center" wrapText="1"/>
    </xf>
    <xf numFmtId="0" fontId="1" fillId="14" borderId="0" applyNumberFormat="0" applyBorder="0" applyAlignment="0" applyProtection="0"/>
    <xf numFmtId="0" fontId="0" fillId="27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18" borderId="0" applyNumberFormat="0" applyBorder="0" applyAlignment="0" applyProtection="0"/>
    <xf numFmtId="0" fontId="0" fillId="28" borderId="0" applyNumberFormat="0" applyBorder="0" applyAlignment="0" applyProtection="0"/>
    <xf numFmtId="0" fontId="1" fillId="21" borderId="0" applyNumberFormat="0" applyBorder="0" applyProtection="0">
      <alignment vertical="center" wrapText="1"/>
    </xf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11" borderId="0" applyNumberFormat="0" applyBorder="0" applyProtection="0">
      <alignment vertical="center" wrapText="1"/>
    </xf>
    <xf numFmtId="0" fontId="1" fillId="11" borderId="0" applyNumberFormat="0" applyBorder="0" applyAlignment="0" applyProtection="0"/>
    <xf numFmtId="0" fontId="10" fillId="30" borderId="0" applyNumberFormat="0" applyBorder="0" applyProtection="0">
      <alignment vertical="center" wrapText="1"/>
    </xf>
    <xf numFmtId="0" fontId="10" fillId="30" borderId="0" applyNumberFormat="0" applyBorder="0" applyAlignment="0" applyProtection="0"/>
    <xf numFmtId="0" fontId="10" fillId="31" borderId="0" applyNumberFormat="0" applyBorder="0" applyProtection="0">
      <alignment vertical="center" wrapText="1"/>
    </xf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Protection="0">
      <alignment vertical="center" wrapText="1"/>
    </xf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Protection="0">
      <alignment vertical="center" wrapText="1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Protection="0">
      <alignment vertical="center" wrapText="1"/>
    </xf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Protection="0">
      <alignment vertical="center" wrapText="1"/>
    </xf>
    <xf numFmtId="0" fontId="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Protection="0">
      <alignment vertical="center" wrapText="1"/>
    </xf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Protection="0">
      <alignment vertical="center" wrapText="1"/>
    </xf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Protection="0">
      <alignment vertical="center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1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Protection="0">
      <alignment vertical="center" wrapTex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Protection="0">
      <alignment vertical="center" wrapText="1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Protection="0">
      <alignment vertical="center" wrapText="1"/>
    </xf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Protection="0">
      <alignment vertical="center" wrapText="1"/>
    </xf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3" borderId="0" applyNumberFormat="0" applyBorder="0" applyProtection="0">
      <alignment vertical="center" wrapText="1"/>
    </xf>
    <xf numFmtId="0" fontId="1" fillId="32" borderId="0" applyNumberFormat="0" applyBorder="0" applyAlignment="0" applyProtection="0"/>
    <xf numFmtId="0" fontId="1" fillId="36" borderId="0" applyNumberFormat="0" applyBorder="0" applyProtection="0">
      <alignment vertical="center" wrapText="1"/>
    </xf>
    <xf numFmtId="0" fontId="1" fillId="35" borderId="0" applyNumberFormat="0" applyBorder="0" applyAlignment="0" applyProtection="0"/>
    <xf numFmtId="0" fontId="1" fillId="37" borderId="0" applyNumberFormat="0" applyBorder="0" applyProtection="0">
      <alignment vertical="center" wrapText="1"/>
    </xf>
    <xf numFmtId="0" fontId="1" fillId="39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19" borderId="0" applyNumberFormat="0" applyBorder="0" applyAlignment="0" applyProtection="0"/>
    <xf numFmtId="0" fontId="1" fillId="33" borderId="0" applyNumberFormat="0" applyBorder="0" applyProtection="0">
      <alignment vertical="center" wrapText="1"/>
    </xf>
    <xf numFmtId="0" fontId="1" fillId="32" borderId="0" applyNumberFormat="0" applyBorder="0" applyAlignment="0" applyProtection="0"/>
    <xf numFmtId="0" fontId="1" fillId="44" borderId="0" applyNumberFormat="0" applyBorder="0" applyProtection="0">
      <alignment vertical="center" wrapText="1"/>
    </xf>
    <xf numFmtId="0" fontId="1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44" borderId="0" applyNumberFormat="0" applyBorder="0" applyAlignment="0" applyProtection="0"/>
    <xf numFmtId="0" fontId="0" fillId="45" borderId="0" applyNumberFormat="0" applyBorder="0" applyAlignment="0" applyProtection="0"/>
    <xf numFmtId="0" fontId="1" fillId="33" borderId="0" applyNumberFormat="0" applyBorder="0" applyProtection="0">
      <alignment vertical="center" wrapText="1"/>
    </xf>
    <xf numFmtId="0" fontId="1" fillId="33" borderId="0" applyNumberFormat="0" applyBorder="0" applyAlignment="0" applyProtection="0"/>
    <xf numFmtId="0" fontId="0" fillId="46" borderId="0" applyNumberFormat="0" applyBorder="0" applyAlignment="0" applyProtection="0"/>
    <xf numFmtId="0" fontId="1" fillId="36" borderId="0" applyNumberFormat="0" applyBorder="0" applyProtection="0">
      <alignment vertical="center" wrapText="1"/>
    </xf>
    <xf numFmtId="0" fontId="1" fillId="36" borderId="0" applyNumberFormat="0" applyBorder="0" applyAlignment="0" applyProtection="0"/>
    <xf numFmtId="0" fontId="0" fillId="47" borderId="0" applyNumberFormat="0" applyBorder="0" applyAlignment="0" applyProtection="0"/>
    <xf numFmtId="0" fontId="1" fillId="37" borderId="0" applyNumberFormat="0" applyBorder="0" applyProtection="0">
      <alignment vertical="center" wrapText="1"/>
    </xf>
    <xf numFmtId="0" fontId="1" fillId="37" borderId="0" applyNumberFormat="0" applyBorder="0" applyAlignment="0" applyProtection="0"/>
    <xf numFmtId="0" fontId="0" fillId="48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18" borderId="0" applyNumberFormat="0" applyBorder="0" applyAlignment="0" applyProtection="0"/>
    <xf numFmtId="0" fontId="0" fillId="49" borderId="0" applyNumberFormat="0" applyBorder="0" applyAlignment="0" applyProtection="0"/>
    <xf numFmtId="0" fontId="1" fillId="33" borderId="0" applyNumberFormat="0" applyBorder="0" applyProtection="0">
      <alignment vertical="center" wrapText="1"/>
    </xf>
    <xf numFmtId="0" fontId="1" fillId="33" borderId="0" applyNumberFormat="0" applyBorder="0" applyAlignment="0" applyProtection="0"/>
    <xf numFmtId="0" fontId="0" fillId="50" borderId="0" applyNumberFormat="0" applyBorder="0" applyAlignment="0" applyProtection="0"/>
    <xf numFmtId="0" fontId="1" fillId="44" borderId="0" applyNumberFormat="0" applyBorder="0" applyProtection="0">
      <alignment vertical="center" wrapText="1"/>
    </xf>
    <xf numFmtId="0" fontId="1" fillId="44" borderId="0" applyNumberFormat="0" applyBorder="0" applyAlignment="0" applyProtection="0"/>
    <xf numFmtId="0" fontId="10" fillId="51" borderId="0" applyNumberFormat="0" applyBorder="0" applyProtection="0">
      <alignment vertical="center" wrapText="1"/>
    </xf>
    <xf numFmtId="0" fontId="10" fillId="51" borderId="0" applyNumberFormat="0" applyBorder="0" applyAlignment="0" applyProtection="0"/>
    <xf numFmtId="0" fontId="10" fillId="52" borderId="0" applyNumberFormat="0" applyBorder="0" applyProtection="0">
      <alignment vertical="center" wrapText="1"/>
    </xf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Protection="0">
      <alignment vertical="center" wrapText="1"/>
    </xf>
    <xf numFmtId="0" fontId="10" fillId="53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Protection="0">
      <alignment vertical="center" wrapText="1"/>
    </xf>
    <xf numFmtId="0" fontId="10" fillId="53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Protection="0">
      <alignment vertical="center" wrapText="1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Protection="0">
      <alignment vertical="center" wrapText="1"/>
    </xf>
    <xf numFmtId="0" fontId="10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Protection="0">
      <alignment vertical="center" wrapText="1"/>
    </xf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Protection="0">
      <alignment vertical="center" wrapText="1"/>
    </xf>
    <xf numFmtId="0" fontId="10" fillId="40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Protection="0">
      <alignment vertical="center" wrapText="1"/>
    </xf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5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1" borderId="0" applyNumberFormat="0" applyBorder="0" applyProtection="0">
      <alignment vertical="center" wrapText="1"/>
    </xf>
    <xf numFmtId="0" fontId="10" fillId="5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1" borderId="0" applyNumberFormat="0" applyBorder="0" applyProtection="0">
      <alignment vertical="center" wrapText="1"/>
    </xf>
    <xf numFmtId="0" fontId="10" fillId="55" borderId="0" applyNumberFormat="0" applyBorder="0" applyAlignment="0" applyProtection="0"/>
    <xf numFmtId="0" fontId="10" fillId="42" borderId="0" applyNumberFormat="0" applyBorder="0" applyAlignment="0" applyProtection="0"/>
    <xf numFmtId="0" fontId="10" fillId="56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Protection="0">
      <alignment vertical="center" wrapText="1"/>
    </xf>
    <xf numFmtId="0" fontId="10" fillId="56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Protection="0">
      <alignment vertical="center" wrapText="1"/>
    </xf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Protection="0">
      <alignment vertical="center" wrapText="1"/>
    </xf>
    <xf numFmtId="0" fontId="10" fillId="5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8" borderId="0" applyNumberFormat="0" applyBorder="0" applyProtection="0">
      <alignment vertical="center" wrapText="1"/>
    </xf>
    <xf numFmtId="0" fontId="10" fillId="57" borderId="0" applyNumberFormat="0" applyBorder="0" applyAlignment="0" applyProtection="0"/>
    <xf numFmtId="0" fontId="10" fillId="59" borderId="0" applyNumberFormat="0" applyBorder="0" applyAlignment="0" applyProtection="0"/>
    <xf numFmtId="0" fontId="10" fillId="54" borderId="0" applyNumberFormat="0" applyBorder="0" applyProtection="0">
      <alignment vertical="center" wrapText="1"/>
    </xf>
    <xf numFmtId="0" fontId="10" fillId="53" borderId="0" applyNumberFormat="0" applyBorder="0" applyAlignment="0" applyProtection="0"/>
    <xf numFmtId="0" fontId="10" fillId="36" borderId="0" applyNumberFormat="0" applyBorder="0" applyProtection="0">
      <alignment vertical="center" wrapText="1"/>
    </xf>
    <xf numFmtId="0" fontId="10" fillId="35" borderId="0" applyNumberFormat="0" applyBorder="0" applyAlignment="0" applyProtection="0"/>
    <xf numFmtId="0" fontId="10" fillId="37" borderId="0" applyNumberFormat="0" applyBorder="0" applyProtection="0">
      <alignment vertical="center" wrapText="1"/>
    </xf>
    <xf numFmtId="0" fontId="10" fillId="39" borderId="0" applyNumberFormat="0" applyBorder="0" applyAlignment="0" applyProtection="0"/>
    <xf numFmtId="0" fontId="10" fillId="31" borderId="0" applyNumberFormat="0" applyBorder="0" applyProtection="0">
      <alignment vertical="center" wrapText="1"/>
    </xf>
    <xf numFmtId="0" fontId="10" fillId="55" borderId="0" applyNumberFormat="0" applyBorder="0" applyAlignment="0" applyProtection="0"/>
    <xf numFmtId="0" fontId="10" fillId="51" borderId="0" applyNumberFormat="0" applyBorder="0" applyProtection="0">
      <alignment vertical="center" wrapText="1"/>
    </xf>
    <xf numFmtId="0" fontId="10" fillId="56" borderId="0" applyNumberFormat="0" applyBorder="0" applyAlignment="0" applyProtection="0"/>
    <xf numFmtId="0" fontId="10" fillId="58" borderId="0" applyNumberFormat="0" applyBorder="0" applyProtection="0">
      <alignment vertical="center" wrapText="1"/>
    </xf>
    <xf numFmtId="0" fontId="10" fillId="57" borderId="0" applyNumberFormat="0" applyBorder="0" applyAlignment="0" applyProtection="0"/>
    <xf numFmtId="0" fontId="10" fillId="54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1" borderId="0" applyNumberFormat="0" applyBorder="0" applyAlignment="0" applyProtection="0"/>
    <xf numFmtId="0" fontId="10" fillId="51" borderId="0" applyNumberFormat="0" applyBorder="0" applyAlignment="0" applyProtection="0"/>
    <xf numFmtId="0" fontId="10" fillId="58" borderId="0" applyNumberFormat="0" applyBorder="0" applyAlignment="0" applyProtection="0"/>
    <xf numFmtId="0" fontId="61" fillId="60" borderId="0" applyNumberFormat="0" applyBorder="0" applyAlignment="0" applyProtection="0"/>
    <xf numFmtId="0" fontId="10" fillId="54" borderId="0" applyNumberFormat="0" applyBorder="0" applyProtection="0">
      <alignment vertical="center" wrapText="1"/>
    </xf>
    <xf numFmtId="0" fontId="10" fillId="54" borderId="0" applyNumberFormat="0" applyBorder="0" applyAlignment="0" applyProtection="0"/>
    <xf numFmtId="0" fontId="61" fillId="61" borderId="0" applyNumberFormat="0" applyBorder="0" applyAlignment="0" applyProtection="0"/>
    <xf numFmtId="0" fontId="10" fillId="36" borderId="0" applyNumberFormat="0" applyBorder="0" applyProtection="0">
      <alignment vertical="center" wrapText="1"/>
    </xf>
    <xf numFmtId="0" fontId="10" fillId="36" borderId="0" applyNumberFormat="0" applyBorder="0" applyAlignment="0" applyProtection="0"/>
    <xf numFmtId="0" fontId="61" fillId="62" borderId="0" applyNumberFormat="0" applyBorder="0" applyAlignment="0" applyProtection="0"/>
    <xf numFmtId="0" fontId="10" fillId="37" borderId="0" applyNumberFormat="0" applyBorder="0" applyProtection="0">
      <alignment vertical="center" wrapText="1"/>
    </xf>
    <xf numFmtId="0" fontId="10" fillId="37" borderId="0" applyNumberFormat="0" applyBorder="0" applyAlignment="0" applyProtection="0"/>
    <xf numFmtId="0" fontId="61" fillId="63" borderId="0" applyNumberFormat="0" applyBorder="0" applyAlignment="0" applyProtection="0"/>
    <xf numFmtId="0" fontId="10" fillId="31" borderId="0" applyNumberFormat="0" applyBorder="0" applyProtection="0">
      <alignment vertical="center" wrapText="1"/>
    </xf>
    <xf numFmtId="0" fontId="10" fillId="31" borderId="0" applyNumberFormat="0" applyBorder="0" applyAlignment="0" applyProtection="0"/>
    <xf numFmtId="0" fontId="61" fillId="64" borderId="0" applyNumberFormat="0" applyBorder="0" applyAlignment="0" applyProtection="0"/>
    <xf numFmtId="0" fontId="10" fillId="51" borderId="0" applyNumberFormat="0" applyBorder="0" applyProtection="0">
      <alignment vertical="center" wrapText="1"/>
    </xf>
    <xf numFmtId="0" fontId="10" fillId="51" borderId="0" applyNumberFormat="0" applyBorder="0" applyAlignment="0" applyProtection="0"/>
    <xf numFmtId="0" fontId="61" fillId="65" borderId="0" applyNumberFormat="0" applyBorder="0" applyAlignment="0" applyProtection="0"/>
    <xf numFmtId="0" fontId="10" fillId="58" borderId="0" applyNumberFormat="0" applyBorder="0" applyProtection="0">
      <alignment vertical="center" wrapText="1"/>
    </xf>
    <xf numFmtId="0" fontId="10" fillId="58" borderId="0" applyNumberFormat="0" applyBorder="0" applyAlignment="0" applyProtection="0"/>
    <xf numFmtId="0" fontId="10" fillId="6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Protection="0">
      <alignment vertical="center" wrapText="1"/>
    </xf>
    <xf numFmtId="0" fontId="10" fillId="6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Protection="0">
      <alignment vertical="center" wrapText="1"/>
    </xf>
    <xf numFmtId="0" fontId="10" fillId="66" borderId="0" applyNumberFormat="0" applyBorder="0" applyAlignment="0" applyProtection="0"/>
    <xf numFmtId="0" fontId="10" fillId="56" borderId="0" applyNumberFormat="0" applyBorder="0" applyAlignment="0" applyProtection="0"/>
    <xf numFmtId="0" fontId="10" fillId="6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Protection="0">
      <alignment vertical="center" wrapText="1"/>
    </xf>
    <xf numFmtId="0" fontId="10" fillId="6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Protection="0">
      <alignment vertical="center" wrapText="1"/>
    </xf>
    <xf numFmtId="0" fontId="10" fillId="67" borderId="0" applyNumberFormat="0" applyBorder="0" applyAlignment="0" applyProtection="0"/>
    <xf numFmtId="0" fontId="10" fillId="68" borderId="0" applyNumberFormat="0" applyBorder="0" applyAlignment="0" applyProtection="0"/>
    <xf numFmtId="0" fontId="10" fillId="5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Protection="0">
      <alignment vertical="center" wrapText="1"/>
    </xf>
    <xf numFmtId="0" fontId="10" fillId="5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Protection="0">
      <alignment vertical="center" wrapText="1"/>
    </xf>
    <xf numFmtId="0" fontId="10" fillId="59" borderId="0" applyNumberFormat="0" applyBorder="0" applyAlignment="0" applyProtection="0"/>
    <xf numFmtId="0" fontId="10" fillId="69" borderId="0" applyNumberFormat="0" applyBorder="0" applyAlignment="0" applyProtection="0"/>
    <xf numFmtId="0" fontId="10" fillId="55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Protection="0">
      <alignment vertical="center" wrapText="1"/>
    </xf>
    <xf numFmtId="0" fontId="10" fillId="55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Protection="0">
      <alignment vertical="center" wrapText="1"/>
    </xf>
    <xf numFmtId="0" fontId="10" fillId="55" borderId="0" applyNumberFormat="0" applyBorder="0" applyAlignment="0" applyProtection="0"/>
    <xf numFmtId="0" fontId="10" fillId="43" borderId="0" applyNumberFormat="0" applyBorder="0" applyAlignment="0" applyProtection="0"/>
    <xf numFmtId="0" fontId="10" fillId="56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Protection="0">
      <alignment vertical="center" wrapText="1"/>
    </xf>
    <xf numFmtId="0" fontId="10" fillId="56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Protection="0">
      <alignment vertical="center" wrapText="1"/>
    </xf>
    <xf numFmtId="0" fontId="10" fillId="56" borderId="0" applyNumberFormat="0" applyBorder="0" applyAlignment="0" applyProtection="0"/>
    <xf numFmtId="0" fontId="10" fillId="66" borderId="0" applyNumberFormat="0" applyBorder="0" applyAlignment="0" applyProtection="0"/>
    <xf numFmtId="0" fontId="10" fillId="6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Protection="0">
      <alignment vertical="center" wrapText="1"/>
    </xf>
    <xf numFmtId="0" fontId="10" fillId="6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Protection="0">
      <alignment vertical="center" wrapText="1"/>
    </xf>
    <xf numFmtId="0" fontId="10" fillId="68" borderId="0" applyNumberFormat="0" applyBorder="0" applyAlignment="0" applyProtection="0"/>
    <xf numFmtId="0" fontId="10" fillId="59" borderId="0" applyNumberFormat="0" applyBorder="0" applyAlignment="0" applyProtection="0"/>
    <xf numFmtId="0" fontId="62" fillId="70" borderId="1" applyNumberFormat="0" applyAlignment="0" applyProtection="0"/>
    <xf numFmtId="0" fontId="12" fillId="34" borderId="2" applyNumberFormat="0" applyAlignment="0" applyProtection="0"/>
    <xf numFmtId="0" fontId="12" fillId="34" borderId="2" applyNumberFormat="0" applyProtection="0">
      <alignment vertical="center" wrapText="1"/>
    </xf>
    <xf numFmtId="0" fontId="12" fillId="34" borderId="2" applyNumberFormat="0" applyAlignment="0" applyProtection="0"/>
    <xf numFmtId="193" fontId="3" fillId="0" borderId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Protection="0">
      <alignment vertical="center" wrapText="1"/>
    </xf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Protection="0">
      <alignment vertical="center" wrapText="1"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 wrapText="1"/>
    </xf>
    <xf numFmtId="0" fontId="12" fillId="71" borderId="2" applyNumberFormat="0" applyAlignment="0" applyProtection="0"/>
    <xf numFmtId="0" fontId="12" fillId="71" borderId="2" applyNumberFormat="0" applyAlignment="0" applyProtection="0"/>
    <xf numFmtId="0" fontId="12" fillId="71" borderId="2" applyNumberFormat="0" applyAlignment="0" applyProtection="0"/>
    <xf numFmtId="0" fontId="12" fillId="71" borderId="2" applyNumberFormat="0" applyAlignment="0" applyProtection="0"/>
    <xf numFmtId="0" fontId="12" fillId="71" borderId="2" applyNumberFormat="0" applyAlignment="0" applyProtection="0"/>
    <xf numFmtId="0" fontId="12" fillId="71" borderId="2" applyNumberFormat="0" applyAlignment="0" applyProtection="0"/>
    <xf numFmtId="0" fontId="12" fillId="71" borderId="2" applyNumberFormat="0" applyAlignment="0" applyProtection="0"/>
    <xf numFmtId="0" fontId="12" fillId="71" borderId="2" applyNumberFormat="0" applyAlignment="0" applyProtection="0"/>
    <xf numFmtId="0" fontId="12" fillId="71" borderId="2" applyNumberFormat="0" applyAlignment="0" applyProtection="0"/>
    <xf numFmtId="0" fontId="12" fillId="34" borderId="2" applyNumberFormat="0" applyProtection="0">
      <alignment vertical="center" wrapText="1"/>
    </xf>
    <xf numFmtId="0" fontId="12" fillId="71" borderId="2" applyNumberFormat="0" applyAlignment="0" applyProtection="0"/>
    <xf numFmtId="0" fontId="12" fillId="34" borderId="2" applyNumberFormat="0" applyAlignment="0" applyProtection="0"/>
    <xf numFmtId="0" fontId="12" fillId="34" borderId="2" applyNumberFormat="0" applyAlignment="0" applyProtection="0"/>
    <xf numFmtId="0" fontId="12" fillId="41" borderId="2" applyNumberFormat="0" applyAlignment="0" applyProtection="0"/>
    <xf numFmtId="0" fontId="12" fillId="71" borderId="2" applyNumberFormat="0" applyAlignment="0" applyProtection="0"/>
    <xf numFmtId="0" fontId="12" fillId="34" borderId="2" applyNumberFormat="0" applyProtection="0">
      <alignment vertical="center" wrapText="1"/>
    </xf>
    <xf numFmtId="0" fontId="12" fillId="72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71" borderId="2" applyNumberFormat="0" applyAlignment="0" applyProtection="0"/>
    <xf numFmtId="0" fontId="12" fillId="34" borderId="2" applyNumberFormat="0" applyAlignment="0" applyProtection="0"/>
    <xf numFmtId="0" fontId="12" fillId="34" borderId="2" applyNumberFormat="0" applyAlignment="0" applyProtection="0"/>
    <xf numFmtId="0" fontId="12" fillId="71" borderId="2" applyNumberFormat="0" applyAlignment="0" applyProtection="0"/>
    <xf numFmtId="0" fontId="12" fillId="34" borderId="2" applyNumberFormat="0" applyAlignment="0" applyProtection="0"/>
    <xf numFmtId="0" fontId="12" fillId="34" borderId="2" applyNumberFormat="0" applyAlignment="0" applyProtection="0"/>
    <xf numFmtId="0" fontId="12" fillId="71" borderId="2" applyNumberFormat="0" applyAlignment="0" applyProtection="0"/>
    <xf numFmtId="0" fontId="12" fillId="34" borderId="2" applyNumberFormat="0" applyAlignment="0" applyProtection="0"/>
    <xf numFmtId="0" fontId="12" fillId="34" borderId="2" applyNumberFormat="0" applyAlignment="0" applyProtection="0"/>
    <xf numFmtId="0" fontId="12" fillId="71" borderId="2" applyNumberFormat="0" applyAlignment="0" applyProtection="0"/>
    <xf numFmtId="0" fontId="12" fillId="34" borderId="2" applyNumberFormat="0" applyAlignment="0" applyProtection="0"/>
    <xf numFmtId="0" fontId="12" fillId="34" borderId="2" applyNumberFormat="0" applyAlignment="0" applyProtection="0"/>
    <xf numFmtId="0" fontId="12" fillId="71" borderId="2" applyNumberFormat="0" applyAlignment="0" applyProtection="0"/>
    <xf numFmtId="0" fontId="12" fillId="34" borderId="2" applyNumberFormat="0" applyProtection="0">
      <alignment vertical="center" wrapText="1"/>
    </xf>
    <xf numFmtId="0" fontId="12" fillId="71" borderId="2" applyNumberFormat="0" applyAlignment="0" applyProtection="0"/>
    <xf numFmtId="0" fontId="12" fillId="71" borderId="2" applyNumberFormat="0" applyAlignment="0" applyProtection="0"/>
    <xf numFmtId="0" fontId="13" fillId="69" borderId="3" applyNumberFormat="0" applyAlignment="0" applyProtection="0"/>
    <xf numFmtId="0" fontId="13" fillId="73" borderId="3" applyNumberFormat="0" applyAlignment="0" applyProtection="0"/>
    <xf numFmtId="0" fontId="13" fillId="73" borderId="3" applyNumberFormat="0" applyAlignment="0" applyProtection="0"/>
    <xf numFmtId="0" fontId="13" fillId="73" borderId="3" applyNumberFormat="0" applyAlignment="0" applyProtection="0"/>
    <xf numFmtId="0" fontId="13" fillId="73" borderId="3" applyNumberFormat="0" applyProtection="0">
      <alignment vertical="center" wrapText="1"/>
    </xf>
    <xf numFmtId="0" fontId="13" fillId="69" borderId="3" applyNumberFormat="0" applyAlignment="0" applyProtection="0"/>
    <xf numFmtId="0" fontId="13" fillId="73" borderId="3" applyNumberFormat="0" applyAlignment="0" applyProtection="0"/>
    <xf numFmtId="0" fontId="13" fillId="73" borderId="3" applyNumberFormat="0" applyAlignment="0" applyProtection="0"/>
    <xf numFmtId="0" fontId="13" fillId="73" borderId="3" applyNumberFormat="0" applyAlignment="0" applyProtection="0"/>
    <xf numFmtId="0" fontId="13" fillId="73" borderId="3" applyNumberFormat="0" applyAlignment="0" applyProtection="0"/>
    <xf numFmtId="0" fontId="13" fillId="73" borderId="3" applyNumberFormat="0" applyProtection="0">
      <alignment vertical="center" wrapText="1"/>
    </xf>
    <xf numFmtId="0" fontId="13" fillId="69" borderId="3" applyNumberFormat="0" applyAlignment="0" applyProtection="0"/>
    <xf numFmtId="0" fontId="13" fillId="69" borderId="3" applyNumberFormat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4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1" fillId="0" borderId="0" applyFill="0" applyBorder="0" applyAlignment="0" applyProtection="0"/>
    <xf numFmtId="43" fontId="3" fillId="0" borderId="0" applyFont="0" applyFill="0" applyBorder="0" applyAlignment="0" applyProtection="0"/>
    <xf numFmtId="193" fontId="1" fillId="0" borderId="0" applyFill="0" applyBorder="0" applyAlignment="0" applyProtection="0"/>
    <xf numFmtId="43" fontId="3" fillId="0" borderId="0" applyFont="0" applyFill="0" applyBorder="0" applyAlignment="0" applyProtection="0"/>
    <xf numFmtId="194" fontId="1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4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187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1" fillId="0" borderId="0" applyFill="0" applyBorder="0" applyAlignment="0" applyProtection="0"/>
    <xf numFmtId="193" fontId="1" fillId="0" borderId="0" applyFill="0" applyBorder="0" applyAlignment="0" applyProtection="0"/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3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Protection="0">
      <alignment vertical="center" wrapText="1"/>
    </xf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Protection="0">
      <alignment vertical="center" wrapText="1"/>
    </xf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1" fillId="10" borderId="0" applyNumberFormat="0" applyBorder="0" applyAlignment="0" applyProtection="0"/>
    <xf numFmtId="0" fontId="15" fillId="14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0" fillId="0" borderId="4" applyNumberFormat="0" applyFill="0" applyProtection="0">
      <alignment vertical="center" wrapText="1"/>
    </xf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0" fillId="0" borderId="4" applyNumberFormat="0" applyFill="0" applyProtection="0">
      <alignment vertical="center" wrapText="1"/>
    </xf>
    <xf numFmtId="0" fontId="50" fillId="0" borderId="0">
      <alignment horizontal="center"/>
      <protection/>
    </xf>
    <xf numFmtId="0" fontId="16" fillId="0" borderId="5" applyNumberFormat="0" applyFill="0" applyAlignment="0" applyProtection="0"/>
    <xf numFmtId="0" fontId="4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41" fillId="0" borderId="6" applyNumberFormat="0" applyFill="0" applyProtection="0">
      <alignment vertical="center" wrapText="1"/>
    </xf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41" fillId="0" borderId="6" applyNumberFormat="0" applyFill="0" applyProtection="0">
      <alignment vertical="center" wrapText="1"/>
    </xf>
    <xf numFmtId="0" fontId="17" fillId="0" borderId="7" applyNumberFormat="0" applyFill="0" applyAlignment="0" applyProtection="0"/>
    <xf numFmtId="0" fontId="41" fillId="0" borderId="6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42" fillId="0" borderId="8" applyNumberFormat="0" applyFill="0" applyProtection="0">
      <alignment vertical="center" wrapText="1"/>
    </xf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42" fillId="0" borderId="8" applyNumberFormat="0" applyFill="0" applyProtection="0">
      <alignment vertical="center" wrapText="1"/>
    </xf>
    <xf numFmtId="0" fontId="18" fillId="0" borderId="10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0" borderId="0">
      <alignment horizontal="center" textRotation="90"/>
      <protection/>
    </xf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74" borderId="1" applyNumberFormat="0" applyAlignment="0" applyProtection="0"/>
    <xf numFmtId="0" fontId="19" fillId="11" borderId="2" applyNumberFormat="0" applyAlignment="0" applyProtection="0"/>
    <xf numFmtId="0" fontId="19" fillId="11" borderId="2" applyNumberFormat="0" applyProtection="0">
      <alignment vertical="center" wrapText="1"/>
    </xf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Protection="0">
      <alignment vertical="center" wrapText="1"/>
    </xf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2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Protection="0">
      <alignment vertical="center" wrapText="1"/>
    </xf>
    <xf numFmtId="0" fontId="19" fillId="23" borderId="2" applyNumberFormat="0" applyAlignment="0" applyProtection="0"/>
    <xf numFmtId="0" fontId="19" fillId="12" borderId="2" applyNumberFormat="0" applyAlignment="0" applyProtection="0"/>
    <xf numFmtId="0" fontId="19" fillId="12" borderId="2" applyNumberFormat="0" applyAlignment="0" applyProtection="0"/>
    <xf numFmtId="0" fontId="19" fillId="12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Protection="0">
      <alignment vertical="center" wrapText="1"/>
    </xf>
    <xf numFmtId="0" fontId="19" fillId="11" borderId="2" applyNumberFormat="0" applyAlignment="0" applyProtection="0"/>
    <xf numFmtId="0" fontId="19" fillId="11" borderId="2" applyNumberFormat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7" borderId="0" applyNumberFormat="0" applyBorder="0" applyAlignment="0" applyProtection="0"/>
    <xf numFmtId="0" fontId="61" fillId="78" borderId="0" applyNumberFormat="0" applyBorder="0" applyAlignment="0" applyProtection="0"/>
    <xf numFmtId="0" fontId="61" fillId="79" borderId="0" applyNumberFormat="0" applyBorder="0" applyAlignment="0" applyProtection="0"/>
    <xf numFmtId="0" fontId="61" fillId="80" borderId="0" applyNumberFormat="0" applyBorder="0" applyAlignment="0" applyProtection="0"/>
    <xf numFmtId="0" fontId="10" fillId="2" borderId="0" applyNumberFormat="0" applyBorder="0" applyProtection="0">
      <alignment vertical="center" wrapText="1"/>
    </xf>
    <xf numFmtId="0" fontId="10" fillId="66" borderId="0" applyNumberFormat="0" applyBorder="0" applyAlignment="0" applyProtection="0"/>
    <xf numFmtId="0" fontId="10" fillId="3" borderId="0" applyNumberFormat="0" applyBorder="0" applyProtection="0">
      <alignment vertical="center" wrapText="1"/>
    </xf>
    <xf numFmtId="0" fontId="10" fillId="67" borderId="0" applyNumberFormat="0" applyBorder="0" applyAlignment="0" applyProtection="0"/>
    <xf numFmtId="0" fontId="10" fillId="30" borderId="0" applyNumberFormat="0" applyBorder="0" applyProtection="0">
      <alignment vertical="center" wrapText="1"/>
    </xf>
    <xf numFmtId="0" fontId="10" fillId="59" borderId="0" applyNumberFormat="0" applyBorder="0" applyAlignment="0" applyProtection="0"/>
    <xf numFmtId="0" fontId="10" fillId="31" borderId="0" applyNumberFormat="0" applyBorder="0" applyProtection="0">
      <alignment vertical="center" wrapText="1"/>
    </xf>
    <xf numFmtId="0" fontId="10" fillId="55" borderId="0" applyNumberFormat="0" applyBorder="0" applyAlignment="0" applyProtection="0"/>
    <xf numFmtId="0" fontId="10" fillId="51" borderId="0" applyNumberFormat="0" applyBorder="0" applyProtection="0">
      <alignment vertical="center" wrapText="1"/>
    </xf>
    <xf numFmtId="0" fontId="10" fillId="56" borderId="0" applyNumberFormat="0" applyBorder="0" applyAlignment="0" applyProtection="0"/>
    <xf numFmtId="0" fontId="10" fillId="52" borderId="0" applyNumberFormat="0" applyBorder="0" applyProtection="0">
      <alignment vertical="center" wrapText="1"/>
    </xf>
    <xf numFmtId="0" fontId="10" fillId="6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70" borderId="11" applyNumberFormat="0" applyAlignment="0" applyProtection="0"/>
    <xf numFmtId="0" fontId="22" fillId="34" borderId="12" applyNumberFormat="0" applyAlignment="0" applyProtection="0"/>
    <xf numFmtId="0" fontId="22" fillId="34" borderId="12" applyNumberFormat="0" applyProtection="0">
      <alignment vertical="center" wrapText="1"/>
    </xf>
    <xf numFmtId="0" fontId="23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73" borderId="3" applyNumberFormat="0" applyAlignment="0" applyProtection="0"/>
    <xf numFmtId="0" fontId="68" fillId="0" borderId="14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Protection="0">
      <alignment vertical="center" wrapText="1"/>
    </xf>
    <xf numFmtId="0" fontId="69" fillId="81" borderId="0" applyNumberFormat="0" applyBorder="0" applyAlignment="0" applyProtection="0"/>
    <xf numFmtId="0" fontId="15" fillId="14" borderId="0" applyNumberFormat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Protection="0">
      <alignment vertical="center" wrapText="1"/>
    </xf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Protection="0">
      <alignment vertical="center" wrapText="1"/>
    </xf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46" fillId="15" borderId="16" applyNumberFormat="0" applyAlignment="0" applyProtection="0"/>
    <xf numFmtId="0" fontId="70" fillId="8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Protection="0">
      <alignment vertical="center" wrapText="1"/>
    </xf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Protection="0">
      <alignment vertical="center" wrapText="1"/>
    </xf>
    <xf numFmtId="0" fontId="21" fillId="4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Protection="0">
      <alignment vertical="center" wrapText="1"/>
    </xf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 wrapText="1"/>
      <protection/>
    </xf>
    <xf numFmtId="0" fontId="38" fillId="0" borderId="0">
      <alignment vertical="center" wrapText="1"/>
      <protection/>
    </xf>
    <xf numFmtId="0" fontId="3" fillId="0" borderId="0">
      <alignment/>
      <protection/>
    </xf>
    <xf numFmtId="0" fontId="3" fillId="0" borderId="0">
      <alignment vertical="center" wrapText="1"/>
      <protection/>
    </xf>
    <xf numFmtId="0" fontId="38" fillId="0" borderId="0">
      <alignment vertical="center" wrapText="1"/>
      <protection/>
    </xf>
    <xf numFmtId="0" fontId="3" fillId="0" borderId="0">
      <alignment vertical="center" wrapText="1"/>
      <protection/>
    </xf>
    <xf numFmtId="0" fontId="3" fillId="0" borderId="0">
      <alignment vertical="center" wrapText="1"/>
      <protection/>
    </xf>
    <xf numFmtId="0" fontId="38" fillId="0" borderId="0">
      <alignment vertical="center" wrapText="1"/>
      <protection/>
    </xf>
    <xf numFmtId="0" fontId="3" fillId="0" borderId="0">
      <alignment/>
      <protection/>
    </xf>
    <xf numFmtId="0" fontId="3" fillId="0" borderId="0">
      <alignment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 wrapText="1"/>
      <protection/>
    </xf>
    <xf numFmtId="0" fontId="3" fillId="0" borderId="0">
      <alignment vertical="center" wrapText="1"/>
      <protection/>
    </xf>
    <xf numFmtId="0" fontId="38" fillId="0" borderId="0">
      <alignment vertical="center" wrapText="1"/>
      <protection/>
    </xf>
    <xf numFmtId="0" fontId="71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1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 wrapText="1"/>
      <protection/>
    </xf>
    <xf numFmtId="0" fontId="38" fillId="0" borderId="0">
      <alignment vertical="center" wrapText="1"/>
      <protection/>
    </xf>
    <xf numFmtId="0" fontId="3" fillId="0" borderId="0">
      <alignment vertical="center" wrapText="1"/>
      <protection/>
    </xf>
    <xf numFmtId="0" fontId="38" fillId="0" borderId="0">
      <alignment vertical="center" wrapText="1"/>
      <protection/>
    </xf>
    <xf numFmtId="0" fontId="3" fillId="0" borderId="0">
      <alignment/>
      <protection/>
    </xf>
    <xf numFmtId="0" fontId="38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3" fillId="0" borderId="0">
      <alignment vertical="center" wrapText="1"/>
      <protection/>
    </xf>
    <xf numFmtId="0" fontId="3" fillId="0" borderId="0">
      <alignment vertical="center" wrapText="1"/>
      <protection/>
    </xf>
    <xf numFmtId="0" fontId="3" fillId="0" borderId="0">
      <alignment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 vertical="center" wrapText="1"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 vertical="center" wrapText="1"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 vertical="center" wrapText="1"/>
      <protection/>
    </xf>
    <xf numFmtId="0" fontId="3" fillId="0" borderId="0">
      <alignment/>
      <protection/>
    </xf>
    <xf numFmtId="0" fontId="3" fillId="0" borderId="0">
      <alignment vertical="center" wrapText="1"/>
      <protection/>
    </xf>
    <xf numFmtId="0" fontId="3" fillId="0" borderId="0">
      <alignment vertical="center" wrapText="1"/>
      <protection/>
    </xf>
    <xf numFmtId="0" fontId="53" fillId="0" borderId="0">
      <alignment vertical="center" wrapText="1"/>
      <protection/>
    </xf>
    <xf numFmtId="0" fontId="45" fillId="0" borderId="0">
      <alignment/>
      <protection/>
    </xf>
    <xf numFmtId="0" fontId="28" fillId="0" borderId="0">
      <alignment/>
      <protection/>
    </xf>
    <xf numFmtId="0" fontId="7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Protection="0">
      <alignment vertical="center" wrapText="1"/>
    </xf>
    <xf numFmtId="0" fontId="3" fillId="20" borderId="16" applyNumberFormat="0" applyFont="0" applyAlignment="0" applyProtection="0"/>
    <xf numFmtId="0" fontId="3" fillId="15" borderId="16" applyNumberFormat="0" applyAlignment="0" applyProtection="0"/>
    <xf numFmtId="0" fontId="46" fillId="15" borderId="16" applyNumberFormat="0" applyAlignment="0" applyProtection="0"/>
    <xf numFmtId="0" fontId="46" fillId="15" borderId="16" applyNumberFormat="0" applyAlignment="0" applyProtection="0"/>
    <xf numFmtId="0" fontId="3" fillId="15" borderId="16" applyNumberFormat="0" applyProtection="0">
      <alignment vertical="center" wrapText="1"/>
    </xf>
    <xf numFmtId="0" fontId="3" fillId="15" borderId="16" applyNumberFormat="0" applyAlignment="0" applyProtection="0"/>
    <xf numFmtId="0" fontId="3" fillId="15" borderId="16" applyNumberFormat="0" applyAlignment="0" applyProtection="0"/>
    <xf numFmtId="0" fontId="3" fillId="20" borderId="16" applyNumberFormat="0" applyFont="0" applyAlignment="0" applyProtection="0"/>
    <xf numFmtId="0" fontId="1" fillId="15" borderId="16" applyNumberFormat="0" applyAlignment="0" applyProtection="0"/>
    <xf numFmtId="0" fontId="3" fillId="15" borderId="16" applyNumberFormat="0" applyAlignment="0" applyProtection="0"/>
    <xf numFmtId="0" fontId="1" fillId="15" borderId="16" applyNumberFormat="0" applyAlignment="0" applyProtection="0"/>
    <xf numFmtId="0" fontId="1" fillId="15" borderId="16" applyNumberFormat="0" applyAlignment="0" applyProtection="0"/>
    <xf numFmtId="0" fontId="1" fillId="15" borderId="16" applyNumberFormat="0" applyAlignment="0" applyProtection="0"/>
    <xf numFmtId="0" fontId="3" fillId="15" borderId="16" applyNumberFormat="0" applyProtection="0">
      <alignment vertical="center" wrapText="1"/>
    </xf>
    <xf numFmtId="0" fontId="3" fillId="20" borderId="16" applyNumberFormat="0" applyFont="0" applyAlignment="0" applyProtection="0"/>
    <xf numFmtId="0" fontId="45" fillId="15" borderId="16" applyNumberFormat="0" applyAlignment="0" applyProtection="0"/>
    <xf numFmtId="0" fontId="22" fillId="71" borderId="12" applyNumberFormat="0" applyAlignment="0" applyProtection="0"/>
    <xf numFmtId="0" fontId="22" fillId="71" borderId="12" applyNumberFormat="0" applyAlignment="0" applyProtection="0"/>
    <xf numFmtId="0" fontId="22" fillId="71" borderId="12" applyNumberFormat="0" applyAlignment="0" applyProtection="0"/>
    <xf numFmtId="0" fontId="22" fillId="71" borderId="12" applyNumberFormat="0" applyAlignment="0" applyProtection="0"/>
    <xf numFmtId="0" fontId="22" fillId="71" borderId="12" applyNumberFormat="0" applyAlignment="0" applyProtection="0"/>
    <xf numFmtId="0" fontId="22" fillId="71" borderId="12" applyNumberFormat="0" applyAlignment="0" applyProtection="0"/>
    <xf numFmtId="0" fontId="22" fillId="71" borderId="12" applyNumberFormat="0" applyAlignment="0" applyProtection="0"/>
    <xf numFmtId="0" fontId="22" fillId="71" borderId="12" applyNumberFormat="0" applyAlignment="0" applyProtection="0"/>
    <xf numFmtId="0" fontId="22" fillId="71" borderId="12" applyNumberFormat="0" applyAlignment="0" applyProtection="0"/>
    <xf numFmtId="0" fontId="22" fillId="34" borderId="12" applyNumberFormat="0" applyProtection="0">
      <alignment vertical="center" wrapText="1"/>
    </xf>
    <xf numFmtId="0" fontId="22" fillId="71" borderId="12" applyNumberFormat="0" applyAlignment="0" applyProtection="0"/>
    <xf numFmtId="0" fontId="22" fillId="34" borderId="12" applyNumberFormat="0" applyAlignment="0" applyProtection="0"/>
    <xf numFmtId="0" fontId="22" fillId="34" borderId="12" applyNumberFormat="0" applyAlignment="0" applyProtection="0"/>
    <xf numFmtId="0" fontId="22" fillId="41" borderId="12" applyNumberFormat="0" applyAlignment="0" applyProtection="0"/>
    <xf numFmtId="0" fontId="22" fillId="71" borderId="12" applyNumberFormat="0" applyAlignment="0" applyProtection="0"/>
    <xf numFmtId="0" fontId="22" fillId="34" borderId="12" applyNumberFormat="0" applyProtection="0">
      <alignment vertical="center" wrapText="1"/>
    </xf>
    <xf numFmtId="0" fontId="22" fillId="72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41" borderId="12" applyNumberFormat="0" applyAlignment="0" applyProtection="0"/>
    <xf numFmtId="0" fontId="22" fillId="71" borderId="12" applyNumberFormat="0" applyAlignment="0" applyProtection="0"/>
    <xf numFmtId="0" fontId="22" fillId="34" borderId="12" applyNumberFormat="0" applyAlignment="0" applyProtection="0"/>
    <xf numFmtId="0" fontId="22" fillId="34" borderId="12" applyNumberFormat="0" applyAlignment="0" applyProtection="0"/>
    <xf numFmtId="0" fontId="22" fillId="71" borderId="12" applyNumberFormat="0" applyAlignment="0" applyProtection="0"/>
    <xf numFmtId="0" fontId="22" fillId="34" borderId="12" applyNumberFormat="0" applyAlignment="0" applyProtection="0"/>
    <xf numFmtId="0" fontId="22" fillId="34" borderId="12" applyNumberFormat="0" applyAlignment="0" applyProtection="0"/>
    <xf numFmtId="0" fontId="22" fillId="71" borderId="12" applyNumberFormat="0" applyAlignment="0" applyProtection="0"/>
    <xf numFmtId="0" fontId="22" fillId="34" borderId="12" applyNumberFormat="0" applyAlignment="0" applyProtection="0"/>
    <xf numFmtId="0" fontId="22" fillId="34" borderId="12" applyNumberFormat="0" applyAlignment="0" applyProtection="0"/>
    <xf numFmtId="0" fontId="22" fillId="71" borderId="12" applyNumberFormat="0" applyAlignment="0" applyProtection="0"/>
    <xf numFmtId="0" fontId="22" fillId="34" borderId="12" applyNumberFormat="0" applyAlignment="0" applyProtection="0"/>
    <xf numFmtId="0" fontId="22" fillId="34" borderId="12" applyNumberFormat="0" applyAlignment="0" applyProtection="0"/>
    <xf numFmtId="0" fontId="22" fillId="71" borderId="12" applyNumberFormat="0" applyAlignment="0" applyProtection="0"/>
    <xf numFmtId="0" fontId="22" fillId="34" borderId="12" applyNumberFormat="0" applyProtection="0">
      <alignment vertical="center" wrapText="1"/>
    </xf>
    <xf numFmtId="0" fontId="22" fillId="71" borderId="12" applyNumberFormat="0" applyAlignment="0" applyProtection="0"/>
    <xf numFmtId="0" fontId="22" fillId="71" borderId="12" applyNumberFormat="0" applyAlignment="0" applyProtection="0"/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83" borderId="17" applyNumberFormat="0" applyAlignment="0" applyProtection="0"/>
    <xf numFmtId="0" fontId="13" fillId="73" borderId="3" applyNumberFormat="0" applyAlignment="0" applyProtection="0"/>
    <xf numFmtId="0" fontId="44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6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84" borderId="18" applyNumberFormat="0" applyFont="0" applyAlignment="0" applyProtection="0"/>
    <xf numFmtId="0" fontId="1" fillId="15" borderId="16" applyNumberFormat="0" applyAlignment="0" applyProtection="0"/>
    <xf numFmtId="9" fontId="0" fillId="0" borderId="0" applyFont="0" applyFill="0" applyBorder="0" applyAlignment="0" applyProtection="0"/>
    <xf numFmtId="0" fontId="54" fillId="0" borderId="0">
      <alignment/>
      <protection/>
    </xf>
    <xf numFmtId="196" fontId="54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76" fillId="0" borderId="19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Protection="0">
      <alignment vertical="center" wrapText="1"/>
    </xf>
    <xf numFmtId="0" fontId="20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9" fillId="11" borderId="2" applyNumberFormat="0" applyAlignment="0" applyProtection="0"/>
    <xf numFmtId="0" fontId="77" fillId="85" borderId="0" applyNumberFormat="0" applyBorder="0" applyAlignment="0" applyProtection="0"/>
    <xf numFmtId="0" fontId="11" fillId="10" borderId="0" applyNumberFormat="0" applyBorder="0" applyAlignment="0" applyProtection="0"/>
    <xf numFmtId="0" fontId="55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Protection="0">
      <alignment vertical="center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Protection="0">
      <alignment vertical="center" wrapText="1"/>
    </xf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Protection="0">
      <alignment vertical="center" wrapText="1"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Protection="0">
      <alignment vertical="center" wrapText="1"/>
    </xf>
    <xf numFmtId="0" fontId="23" fillId="0" borderId="20" applyNumberFormat="0" applyFill="0" applyAlignment="0" applyProtection="0"/>
    <xf numFmtId="0" fontId="23" fillId="0" borderId="13" applyNumberFormat="0" applyFill="0" applyAlignment="0" applyProtection="0"/>
    <xf numFmtId="0" fontId="22" fillId="34" borderId="1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21" applyNumberFormat="0" applyFill="0" applyAlignment="0" applyProtection="0"/>
    <xf numFmtId="0" fontId="40" fillId="0" borderId="4" applyNumberFormat="0" applyFill="0" applyAlignment="0" applyProtection="0"/>
    <xf numFmtId="0" fontId="79" fillId="0" borderId="22" applyNumberFormat="0" applyFill="0" applyAlignment="0" applyProtection="0"/>
    <xf numFmtId="0" fontId="41" fillId="0" borderId="6" applyNumberFormat="0" applyFill="0" applyAlignment="0" applyProtection="0"/>
    <xf numFmtId="0" fontId="80" fillId="0" borderId="23" applyNumberFormat="0" applyFill="0" applyAlignment="0" applyProtection="0"/>
    <xf numFmtId="0" fontId="42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9" fontId="3" fillId="0" borderId="0" applyFill="0" applyBorder="0" applyProtection="0">
      <alignment vertical="center" wrapText="1"/>
    </xf>
    <xf numFmtId="0" fontId="28" fillId="0" borderId="0">
      <alignment/>
      <protection/>
    </xf>
    <xf numFmtId="197" fontId="3" fillId="0" borderId="0" applyFill="0" applyBorder="0" applyProtection="0">
      <alignment vertical="center" wrapText="1"/>
    </xf>
  </cellStyleXfs>
  <cellXfs count="156">
    <xf numFmtId="0" fontId="0" fillId="0" borderId="0" xfId="0" applyFont="1" applyAlignment="1">
      <alignment/>
    </xf>
    <xf numFmtId="0" fontId="5" fillId="16" borderId="24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/>
    </xf>
    <xf numFmtId="0" fontId="6" fillId="41" borderId="24" xfId="0" applyFont="1" applyFill="1" applyBorder="1" applyAlignment="1">
      <alignment horizontal="center"/>
    </xf>
    <xf numFmtId="1" fontId="6" fillId="41" borderId="2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left" vertical="center" wrapText="1"/>
    </xf>
    <xf numFmtId="0" fontId="3" fillId="16" borderId="24" xfId="0" applyFont="1" applyFill="1" applyBorder="1" applyAlignment="1">
      <alignment horizontal="center" vertical="center"/>
    </xf>
    <xf numFmtId="176" fontId="3" fillId="16" borderId="24" xfId="0" applyNumberFormat="1" applyFont="1" applyFill="1" applyBorder="1" applyAlignment="1">
      <alignment horizontal="center" vertical="center"/>
    </xf>
    <xf numFmtId="2" fontId="3" fillId="16" borderId="24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16" borderId="24" xfId="0" applyFont="1" applyFill="1" applyBorder="1" applyAlignment="1">
      <alignment horizontal="center" vertical="center"/>
    </xf>
    <xf numFmtId="0" fontId="5" fillId="16" borderId="24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center" vertical="center"/>
    </xf>
    <xf numFmtId="0" fontId="72" fillId="0" borderId="24" xfId="786" applyFont="1" applyFill="1" applyBorder="1" applyAlignment="1">
      <alignment horizontal="left" vertical="center" wrapText="1"/>
      <protection/>
    </xf>
    <xf numFmtId="0" fontId="72" fillId="0" borderId="24" xfId="786" applyFont="1" applyFill="1" applyBorder="1" applyAlignment="1">
      <alignment horizontal="center" vertical="center" wrapText="1"/>
      <protection/>
    </xf>
    <xf numFmtId="0" fontId="72" fillId="0" borderId="24" xfId="1213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/>
    </xf>
    <xf numFmtId="2" fontId="29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9" fillId="41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41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86" borderId="27" xfId="0" applyFont="1" applyFill="1" applyBorder="1" applyAlignment="1">
      <alignment horizontal="center" vertical="center" wrapText="1"/>
    </xf>
    <xf numFmtId="0" fontId="3" fillId="86" borderId="28" xfId="0" applyFont="1" applyFill="1" applyBorder="1" applyAlignment="1">
      <alignment horizontal="center" vertical="center" wrapText="1"/>
    </xf>
    <xf numFmtId="0" fontId="3" fillId="86" borderId="29" xfId="0" applyFont="1" applyFill="1" applyBorder="1" applyAlignment="1">
      <alignment horizontal="center" vertical="center" wrapText="1"/>
    </xf>
    <xf numFmtId="0" fontId="3" fillId="86" borderId="30" xfId="0" applyFont="1" applyFill="1" applyBorder="1" applyAlignment="1">
      <alignment horizontal="center" vertical="center" wrapText="1"/>
    </xf>
    <xf numFmtId="0" fontId="3" fillId="86" borderId="0" xfId="0" applyFont="1" applyFill="1" applyBorder="1" applyAlignment="1">
      <alignment horizontal="center" vertical="center" wrapText="1"/>
    </xf>
    <xf numFmtId="0" fontId="3" fillId="86" borderId="31" xfId="0" applyFont="1" applyFill="1" applyBorder="1" applyAlignment="1">
      <alignment horizontal="center" vertical="center" wrapText="1"/>
    </xf>
    <xf numFmtId="43" fontId="3" fillId="86" borderId="31" xfId="0" applyNumberFormat="1" applyFont="1" applyFill="1" applyBorder="1" applyAlignment="1">
      <alignment vertical="center" wrapText="1"/>
    </xf>
    <xf numFmtId="43" fontId="3" fillId="86" borderId="31" xfId="0" applyNumberFormat="1" applyFont="1" applyFill="1" applyBorder="1" applyAlignment="1">
      <alignment horizontal="center" vertical="center" wrapText="1"/>
    </xf>
    <xf numFmtId="43" fontId="3" fillId="86" borderId="32" xfId="0" applyNumberFormat="1" applyFont="1" applyFill="1" applyBorder="1" applyAlignment="1">
      <alignment horizontal="center" vertical="center" wrapText="1"/>
    </xf>
    <xf numFmtId="0" fontId="3" fillId="86" borderId="33" xfId="0" applyFont="1" applyFill="1" applyBorder="1" applyAlignment="1">
      <alignment horizontal="left" vertical="center" wrapText="1"/>
    </xf>
    <xf numFmtId="0" fontId="3" fillId="86" borderId="34" xfId="0" applyFont="1" applyFill="1" applyBorder="1" applyAlignment="1">
      <alignment horizontal="left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3" fillId="86" borderId="36" xfId="0" applyFont="1" applyFill="1" applyBorder="1" applyAlignment="1">
      <alignment vertical="center" wrapText="1"/>
    </xf>
    <xf numFmtId="0" fontId="3" fillId="86" borderId="37" xfId="0" applyFont="1" applyFill="1" applyBorder="1" applyAlignment="1">
      <alignment vertical="center" wrapText="1"/>
    </xf>
    <xf numFmtId="43" fontId="3" fillId="16" borderId="35" xfId="0" applyNumberFormat="1" applyFont="1" applyFill="1" applyBorder="1" applyAlignment="1">
      <alignment vertical="center"/>
    </xf>
    <xf numFmtId="0" fontId="3" fillId="16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43" fontId="8" fillId="0" borderId="24" xfId="0" applyNumberFormat="1" applyFont="1" applyFill="1" applyBorder="1" applyAlignment="1">
      <alignment vertical="center"/>
    </xf>
    <xf numFmtId="9" fontId="3" fillId="0" borderId="24" xfId="0" applyNumberFormat="1" applyFont="1" applyFill="1" applyBorder="1" applyAlignment="1">
      <alignment horizontal="center" vertical="center"/>
    </xf>
    <xf numFmtId="43" fontId="3" fillId="0" borderId="24" xfId="0" applyNumberFormat="1" applyFont="1" applyFill="1" applyBorder="1" applyAlignment="1">
      <alignment vertical="center"/>
    </xf>
    <xf numFmtId="0" fontId="30" fillId="0" borderId="24" xfId="0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43" fontId="31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left" vertical="center" wrapText="1"/>
    </xf>
    <xf numFmtId="43" fontId="8" fillId="0" borderId="24" xfId="0" applyNumberFormat="1" applyFont="1" applyFill="1" applyBorder="1" applyAlignment="1">
      <alignment horizontal="right" vertical="center"/>
    </xf>
    <xf numFmtId="0" fontId="3" fillId="0" borderId="0" xfId="1174">
      <alignment/>
      <protection/>
    </xf>
    <xf numFmtId="0" fontId="27" fillId="0" borderId="0" xfId="1174" applyFont="1">
      <alignment/>
      <protection/>
    </xf>
    <xf numFmtId="188" fontId="3" fillId="0" borderId="0" xfId="1174" applyNumberFormat="1" applyAlignment="1">
      <alignment horizontal="center" vertical="center"/>
      <protection/>
    </xf>
    <xf numFmtId="0" fontId="33" fillId="0" borderId="0" xfId="1116" applyFont="1" applyBorder="1" applyAlignment="1">
      <alignment horizontal="left"/>
      <protection/>
    </xf>
    <xf numFmtId="189" fontId="33" fillId="0" borderId="0" xfId="1116" applyNumberFormat="1" applyFont="1" applyBorder="1" applyAlignment="1">
      <alignment horizontal="center" vertical="center" wrapText="1"/>
      <protection/>
    </xf>
    <xf numFmtId="190" fontId="36" fillId="0" borderId="0" xfId="1174" applyNumberFormat="1" applyFont="1" applyFill="1" applyBorder="1" applyAlignment="1">
      <alignment horizontal="center" vertical="center"/>
      <protection/>
    </xf>
    <xf numFmtId="190" fontId="36" fillId="0" borderId="0" xfId="1174" applyNumberFormat="1" applyFont="1" applyFill="1" applyBorder="1" applyAlignment="1">
      <alignment horizontal="right" vertical="center"/>
      <protection/>
    </xf>
    <xf numFmtId="188" fontId="36" fillId="0" borderId="0" xfId="1174" applyNumberFormat="1" applyFont="1" applyFill="1" applyBorder="1" applyAlignment="1">
      <alignment horizontal="center" vertical="center"/>
      <protection/>
    </xf>
    <xf numFmtId="188" fontId="27" fillId="0" borderId="0" xfId="1174" applyNumberFormat="1" applyFont="1" applyAlignment="1">
      <alignment vertical="center"/>
      <protection/>
    </xf>
    <xf numFmtId="188" fontId="3" fillId="0" borderId="0" xfId="1174" applyNumberFormat="1" applyAlignment="1">
      <alignment vertical="center"/>
      <protection/>
    </xf>
    <xf numFmtId="0" fontId="32" fillId="0" borderId="0" xfId="1116" applyFont="1" applyBorder="1" applyAlignment="1">
      <alignment/>
      <protection/>
    </xf>
    <xf numFmtId="188" fontId="32" fillId="0" borderId="0" xfId="1116" applyNumberFormat="1" applyFont="1" applyBorder="1" applyAlignment="1">
      <alignment horizontal="center" vertical="center" wrapText="1"/>
      <protection/>
    </xf>
    <xf numFmtId="0" fontId="3" fillId="0" borderId="0" xfId="1174" applyFont="1">
      <alignment/>
      <protection/>
    </xf>
    <xf numFmtId="192" fontId="32" fillId="0" borderId="38" xfId="1116" applyNumberFormat="1" applyFont="1" applyBorder="1" applyAlignment="1">
      <alignment horizontal="center" vertical="center" wrapText="1"/>
      <protection/>
    </xf>
    <xf numFmtId="0" fontId="2" fillId="0" borderId="0" xfId="1174" applyFont="1">
      <alignment/>
      <protection/>
    </xf>
    <xf numFmtId="0" fontId="3" fillId="0" borderId="0" xfId="1174" applyFont="1" applyAlignment="1">
      <alignment horizontal="center"/>
      <protection/>
    </xf>
    <xf numFmtId="0" fontId="3" fillId="0" borderId="0" xfId="1174" applyAlignment="1">
      <alignment horizontal="center"/>
      <protection/>
    </xf>
    <xf numFmtId="0" fontId="32" fillId="0" borderId="38" xfId="1116" applyFont="1" applyBorder="1" applyAlignment="1">
      <alignment horizontal="center"/>
      <protection/>
    </xf>
    <xf numFmtId="0" fontId="32" fillId="0" borderId="38" xfId="1116" applyFont="1" applyBorder="1" applyAlignment="1">
      <alignment horizontal="right"/>
      <protection/>
    </xf>
    <xf numFmtId="0" fontId="5" fillId="0" borderId="0" xfId="1174" applyFont="1" applyBorder="1" applyAlignment="1">
      <alignment/>
      <protection/>
    </xf>
    <xf numFmtId="0" fontId="8" fillId="0" borderId="0" xfId="1174" applyFont="1" applyBorder="1" applyAlignment="1">
      <alignment/>
      <protection/>
    </xf>
    <xf numFmtId="0" fontId="8" fillId="0" borderId="0" xfId="1174" applyFont="1" applyFill="1" applyBorder="1" applyAlignment="1">
      <alignment/>
      <protection/>
    </xf>
    <xf numFmtId="0" fontId="8" fillId="0" borderId="39" xfId="1174" applyFont="1" applyBorder="1" applyAlignment="1">
      <alignment/>
      <protection/>
    </xf>
    <xf numFmtId="0" fontId="3" fillId="0" borderId="39" xfId="1174" applyBorder="1">
      <alignment/>
      <protection/>
    </xf>
    <xf numFmtId="0" fontId="3" fillId="0" borderId="39" xfId="1174" applyFont="1" applyBorder="1">
      <alignment/>
      <protection/>
    </xf>
    <xf numFmtId="0" fontId="32" fillId="0" borderId="26" xfId="1116" applyFont="1" applyBorder="1" applyAlignment="1">
      <alignment horizontal="center"/>
      <protection/>
    </xf>
    <xf numFmtId="192" fontId="32" fillId="0" borderId="40" xfId="1116" applyNumberFormat="1" applyFont="1" applyBorder="1" applyAlignment="1">
      <alignment horizontal="center" vertical="center" wrapText="1"/>
      <protection/>
    </xf>
    <xf numFmtId="9" fontId="32" fillId="0" borderId="38" xfId="1116" applyNumberFormat="1" applyFont="1" applyBorder="1" applyAlignment="1">
      <alignment horizontal="right"/>
      <protection/>
    </xf>
    <xf numFmtId="0" fontId="8" fillId="0" borderId="0" xfId="1174" applyFont="1" applyFill="1" applyBorder="1" applyAlignment="1">
      <alignment horizontal="center"/>
      <protection/>
    </xf>
    <xf numFmtId="0" fontId="8" fillId="0" borderId="0" xfId="1174" applyFont="1" applyBorder="1" applyAlignment="1">
      <alignment horizontal="center"/>
      <protection/>
    </xf>
    <xf numFmtId="0" fontId="8" fillId="0" borderId="0" xfId="1174" applyFont="1" applyBorder="1" applyAlignment="1">
      <alignment horizontal="center"/>
      <protection/>
    </xf>
    <xf numFmtId="188" fontId="27" fillId="0" borderId="0" xfId="1174" applyNumberFormat="1" applyFont="1" applyAlignment="1">
      <alignment horizontal="center" vertical="center"/>
      <protection/>
    </xf>
    <xf numFmtId="188" fontId="3" fillId="0" borderId="0" xfId="1174" applyNumberFormat="1" applyFont="1" applyAlignment="1">
      <alignment horizontal="center" vertical="center" wrapText="1"/>
      <protection/>
    </xf>
    <xf numFmtId="188" fontId="3" fillId="0" borderId="0" xfId="1174" applyNumberFormat="1" applyAlignment="1">
      <alignment horizontal="center" vertical="center" wrapText="1"/>
      <protection/>
    </xf>
    <xf numFmtId="189" fontId="3" fillId="0" borderId="0" xfId="1174" applyNumberFormat="1" applyAlignment="1">
      <alignment horizontal="center" vertical="center"/>
      <protection/>
    </xf>
    <xf numFmtId="189" fontId="35" fillId="0" borderId="24" xfId="1116" applyNumberFormat="1" applyFont="1" applyBorder="1" applyAlignment="1">
      <alignment horizontal="center" vertical="center" wrapText="1"/>
      <protection/>
    </xf>
    <xf numFmtId="0" fontId="35" fillId="0" borderId="24" xfId="1116" applyFont="1" applyBorder="1" applyAlignment="1">
      <alignment horizontal="center"/>
      <protection/>
    </xf>
    <xf numFmtId="0" fontId="37" fillId="0" borderId="0" xfId="1174" applyFont="1" applyAlignment="1">
      <alignment horizontal="center"/>
      <protection/>
    </xf>
    <xf numFmtId="0" fontId="3" fillId="0" borderId="0" xfId="1174" applyFont="1" applyAlignment="1">
      <alignment horizontal="center"/>
      <protection/>
    </xf>
    <xf numFmtId="0" fontId="3" fillId="0" borderId="0" xfId="1174" applyAlignment="1">
      <alignment horizontal="center"/>
      <protection/>
    </xf>
    <xf numFmtId="0" fontId="34" fillId="0" borderId="0" xfId="1174" applyFont="1" applyFill="1" applyBorder="1" applyAlignment="1">
      <alignment horizontal="center" vertical="center"/>
      <protection/>
    </xf>
    <xf numFmtId="0" fontId="35" fillId="0" borderId="24" xfId="1116" applyFont="1" applyBorder="1" applyAlignment="1">
      <alignment horizontal="center" vertical="center"/>
      <protection/>
    </xf>
    <xf numFmtId="0" fontId="2" fillId="0" borderId="24" xfId="1116" applyFont="1" applyBorder="1" applyAlignment="1">
      <alignment horizontal="left" vertical="center" wrapText="1"/>
      <protection/>
    </xf>
    <xf numFmtId="188" fontId="35" fillId="0" borderId="24" xfId="1116" applyNumberFormat="1" applyFont="1" applyBorder="1" applyAlignment="1">
      <alignment horizontal="center" vertical="center" wrapText="1"/>
      <protection/>
    </xf>
    <xf numFmtId="0" fontId="32" fillId="0" borderId="26" xfId="1116" applyFont="1" applyBorder="1" applyAlignment="1">
      <alignment horizontal="center"/>
      <protection/>
    </xf>
    <xf numFmtId="0" fontId="32" fillId="0" borderId="38" xfId="1116" applyFont="1" applyBorder="1" applyAlignment="1">
      <alignment horizontal="center"/>
      <protection/>
    </xf>
    <xf numFmtId="192" fontId="32" fillId="0" borderId="38" xfId="1116" applyNumberFormat="1" applyFont="1" applyBorder="1" applyAlignment="1">
      <alignment horizontal="center" vertical="center" wrapText="1"/>
      <protection/>
    </xf>
    <xf numFmtId="192" fontId="32" fillId="0" borderId="40" xfId="1116" applyNumberFormat="1" applyFont="1" applyBorder="1" applyAlignment="1">
      <alignment horizontal="center" vertical="center" wrapText="1"/>
      <protection/>
    </xf>
    <xf numFmtId="0" fontId="32" fillId="0" borderId="38" xfId="1116" applyFont="1" applyBorder="1" applyAlignment="1">
      <alignment horizontal="right"/>
      <protection/>
    </xf>
    <xf numFmtId="0" fontId="30" fillId="0" borderId="24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178" fontId="9" fillId="0" borderId="0" xfId="0" applyNumberFormat="1" applyFont="1" applyBorder="1" applyAlignment="1">
      <alignment horizontal="center"/>
    </xf>
    <xf numFmtId="0" fontId="3" fillId="86" borderId="41" xfId="0" applyFont="1" applyFill="1" applyBorder="1" applyAlignment="1">
      <alignment horizontal="left" vertical="center" wrapText="1"/>
    </xf>
    <xf numFmtId="0" fontId="3" fillId="86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right"/>
    </xf>
    <xf numFmtId="2" fontId="29" fillId="0" borderId="0" xfId="0" applyNumberFormat="1" applyFont="1" applyBorder="1" applyAlignment="1">
      <alignment horizontal="center"/>
    </xf>
    <xf numFmtId="0" fontId="9" fillId="41" borderId="24" xfId="0" applyFont="1" applyFill="1" applyBorder="1" applyAlignment="1">
      <alignment horizontal="center" vertical="center" wrapText="1"/>
    </xf>
    <xf numFmtId="0" fontId="9" fillId="41" borderId="30" xfId="0" applyFont="1" applyFill="1" applyBorder="1" applyAlignment="1">
      <alignment horizontal="center" vertical="center" wrapText="1"/>
    </xf>
    <xf numFmtId="0" fontId="9" fillId="41" borderId="43" xfId="0" applyFont="1" applyFill="1" applyBorder="1" applyAlignment="1">
      <alignment horizontal="center" vertical="center" wrapText="1"/>
    </xf>
    <xf numFmtId="0" fontId="9" fillId="41" borderId="44" xfId="0" applyFont="1" applyFill="1" applyBorder="1" applyAlignment="1">
      <alignment horizontal="center" vertical="center" wrapText="1"/>
    </xf>
    <xf numFmtId="0" fontId="9" fillId="41" borderId="45" xfId="0" applyFont="1" applyFill="1" applyBorder="1" applyAlignment="1">
      <alignment horizontal="center" vertical="center" wrapText="1"/>
    </xf>
    <xf numFmtId="0" fontId="9" fillId="41" borderId="24" xfId="0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16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16" borderId="24" xfId="0" applyFont="1" applyFill="1" applyBorder="1" applyAlignment="1">
      <alignment horizontal="center" vertical="center" textRotation="90"/>
    </xf>
  </cellXfs>
  <cellStyles count="1262">
    <cellStyle name="Normal" xfId="0"/>
    <cellStyle name="_UAS_VS" xfId="15"/>
    <cellStyle name="_UAS_VS 2" xfId="16"/>
    <cellStyle name="1. izcēlums" xfId="17"/>
    <cellStyle name="1. izcēlums 2" xfId="18"/>
    <cellStyle name="2. izcēlums" xfId="19"/>
    <cellStyle name="2. izcēlums 2" xfId="20"/>
    <cellStyle name="20% - Accent1 10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16" xfId="27"/>
    <cellStyle name="20% - Accent1 17" xfId="28"/>
    <cellStyle name="20% - Accent1 18" xfId="29"/>
    <cellStyle name="20% - Accent1 19" xfId="30"/>
    <cellStyle name="20% - Accent1 2" xfId="31"/>
    <cellStyle name="20% - Accent1 2 2" xfId="32"/>
    <cellStyle name="20% - Accent1 2 3" xfId="33"/>
    <cellStyle name="20% - Accent1 2 4" xfId="34"/>
    <cellStyle name="20% - Accent1 20" xfId="35"/>
    <cellStyle name="20% - Accent1 21" xfId="36"/>
    <cellStyle name="20% - Accent1 22" xfId="37"/>
    <cellStyle name="20% - Accent1 23" xfId="38"/>
    <cellStyle name="20% - Accent1 24" xfId="39"/>
    <cellStyle name="20% - Accent1 25" xfId="40"/>
    <cellStyle name="20% - Accent1 3" xfId="41"/>
    <cellStyle name="20% - Accent1 3 2" xfId="42"/>
    <cellStyle name="20% - Accent1 3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6 2" xfId="51"/>
    <cellStyle name="20% - Accent1 6 3" xfId="52"/>
    <cellStyle name="20% - Accent1 7" xfId="53"/>
    <cellStyle name="20% - Accent1 7 2" xfId="54"/>
    <cellStyle name="20% - Accent1 8" xfId="55"/>
    <cellStyle name="20% - Accent1 9" xfId="56"/>
    <cellStyle name="20% - Accent2 10" xfId="57"/>
    <cellStyle name="20% - Accent2 2" xfId="58"/>
    <cellStyle name="20% - Accent2 2 2" xfId="59"/>
    <cellStyle name="20% - Accent2 2 3" xfId="60"/>
    <cellStyle name="20% - Accent2 2 4" xfId="61"/>
    <cellStyle name="20% - Accent2 2 5" xfId="62"/>
    <cellStyle name="20% - Accent2 3" xfId="63"/>
    <cellStyle name="20% - Accent2 4" xfId="64"/>
    <cellStyle name="20% - Accent2 5" xfId="65"/>
    <cellStyle name="20% - Accent2 6" xfId="66"/>
    <cellStyle name="20% - Accent2 7" xfId="67"/>
    <cellStyle name="20% - Accent2 8" xfId="68"/>
    <cellStyle name="20% - Accent2 9" xfId="69"/>
    <cellStyle name="20% - Accent3 10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3" xfId="76"/>
    <cellStyle name="20% - Accent3 4" xfId="77"/>
    <cellStyle name="20% - Accent3 5" xfId="78"/>
    <cellStyle name="20% - Accent3 6" xfId="79"/>
    <cellStyle name="20% - Accent3 7" xfId="80"/>
    <cellStyle name="20% - Accent3 8" xfId="81"/>
    <cellStyle name="20% - Accent3 9" xfId="82"/>
    <cellStyle name="20% - Accent4 10" xfId="83"/>
    <cellStyle name="20% - Accent4 11" xfId="84"/>
    <cellStyle name="20% - Accent4 12" xfId="85"/>
    <cellStyle name="20% - Accent4 13" xfId="86"/>
    <cellStyle name="20% - Accent4 14" xfId="87"/>
    <cellStyle name="20% - Accent4 15" xfId="88"/>
    <cellStyle name="20% - Accent4 16" xfId="89"/>
    <cellStyle name="20% - Accent4 17" xfId="90"/>
    <cellStyle name="20% - Accent4 18" xfId="91"/>
    <cellStyle name="20% - Accent4 19" xfId="92"/>
    <cellStyle name="20% - Accent4 2" xfId="93"/>
    <cellStyle name="20% - Accent4 2 2" xfId="94"/>
    <cellStyle name="20% - Accent4 2 3" xfId="95"/>
    <cellStyle name="20% - Accent4 2 4" xfId="96"/>
    <cellStyle name="20% - Accent4 2 5" xfId="97"/>
    <cellStyle name="20% - Accent4 20" xfId="98"/>
    <cellStyle name="20% - Accent4 21" xfId="99"/>
    <cellStyle name="20% - Accent4 22" xfId="100"/>
    <cellStyle name="20% - Accent4 23" xfId="101"/>
    <cellStyle name="20% - Accent4 24" xfId="102"/>
    <cellStyle name="20% - Accent4 25" xfId="103"/>
    <cellStyle name="20% - Accent4 3" xfId="104"/>
    <cellStyle name="20% - Accent4 3 2" xfId="105"/>
    <cellStyle name="20% - Accent4 3 3" xfId="106"/>
    <cellStyle name="20% - Accent4 4" xfId="107"/>
    <cellStyle name="20% - Accent4 4 2" xfId="108"/>
    <cellStyle name="20% - Accent4 4 3" xfId="109"/>
    <cellStyle name="20% - Accent4 5" xfId="110"/>
    <cellStyle name="20% - Accent4 5 2" xfId="111"/>
    <cellStyle name="20% - Accent4 5 3" xfId="112"/>
    <cellStyle name="20% - Accent4 6" xfId="113"/>
    <cellStyle name="20% - Accent4 6 2" xfId="114"/>
    <cellStyle name="20% - Accent4 6 3" xfId="115"/>
    <cellStyle name="20% - Accent4 7" xfId="116"/>
    <cellStyle name="20% - Accent4 7 2" xfId="117"/>
    <cellStyle name="20% - Accent4 8" xfId="118"/>
    <cellStyle name="20% - Accent4 9" xfId="119"/>
    <cellStyle name="20% - Accent5 10" xfId="120"/>
    <cellStyle name="20% - Accent5 11" xfId="121"/>
    <cellStyle name="20% - Accent5 12" xfId="122"/>
    <cellStyle name="20% - Accent5 13" xfId="123"/>
    <cellStyle name="20% - Accent5 14" xfId="124"/>
    <cellStyle name="20% - Accent5 15" xfId="125"/>
    <cellStyle name="20% - Accent5 16" xfId="126"/>
    <cellStyle name="20% - Accent5 17" xfId="127"/>
    <cellStyle name="20% - Accent5 18" xfId="128"/>
    <cellStyle name="20% - Accent5 19" xfId="129"/>
    <cellStyle name="20% - Accent5 2" xfId="130"/>
    <cellStyle name="20% - Accent5 2 2" xfId="131"/>
    <cellStyle name="20% - Accent5 2 3" xfId="132"/>
    <cellStyle name="20% - Accent5 2 4" xfId="133"/>
    <cellStyle name="20% - Accent5 20" xfId="134"/>
    <cellStyle name="20% - Accent5 21" xfId="135"/>
    <cellStyle name="20% - Accent5 22" xfId="136"/>
    <cellStyle name="20% - Accent5 23" xfId="137"/>
    <cellStyle name="20% - Accent5 24" xfId="138"/>
    <cellStyle name="20% - Accent5 25" xfId="139"/>
    <cellStyle name="20% - Accent5 3" xfId="140"/>
    <cellStyle name="20% - Accent5 3 2" xfId="141"/>
    <cellStyle name="20% - Accent5 3 3" xfId="142"/>
    <cellStyle name="20% - Accent5 4" xfId="143"/>
    <cellStyle name="20% - Accent5 4 2" xfId="144"/>
    <cellStyle name="20% - Accent5 4 3" xfId="145"/>
    <cellStyle name="20% - Accent5 5" xfId="146"/>
    <cellStyle name="20% - Accent5 5 2" xfId="147"/>
    <cellStyle name="20% - Accent5 5 3" xfId="148"/>
    <cellStyle name="20% - Accent5 6" xfId="149"/>
    <cellStyle name="20% - Accent5 6 2" xfId="150"/>
    <cellStyle name="20% - Accent5 6 3" xfId="151"/>
    <cellStyle name="20% - Accent5 7" xfId="152"/>
    <cellStyle name="20% - Accent5 7 2" xfId="153"/>
    <cellStyle name="20% - Accent5 8" xfId="154"/>
    <cellStyle name="20% - Accent5 9" xfId="155"/>
    <cellStyle name="20% - Accent6 10" xfId="156"/>
    <cellStyle name="20% - Accent6 11" xfId="157"/>
    <cellStyle name="20% - Accent6 12" xfId="158"/>
    <cellStyle name="20% - Accent6 13" xfId="159"/>
    <cellStyle name="20% - Accent6 14" xfId="160"/>
    <cellStyle name="20% - Accent6 15" xfId="161"/>
    <cellStyle name="20% - Accent6 16" xfId="162"/>
    <cellStyle name="20% - Accent6 17" xfId="163"/>
    <cellStyle name="20% - Accent6 18" xfId="164"/>
    <cellStyle name="20% - Accent6 19" xfId="165"/>
    <cellStyle name="20% - Accent6 2" xfId="166"/>
    <cellStyle name="20% - Accent6 2 2" xfId="167"/>
    <cellStyle name="20% - Accent6 2 3" xfId="168"/>
    <cellStyle name="20% - Accent6 2 4" xfId="169"/>
    <cellStyle name="20% - Accent6 20" xfId="170"/>
    <cellStyle name="20% - Accent6 21" xfId="171"/>
    <cellStyle name="20% - Accent6 22" xfId="172"/>
    <cellStyle name="20% - Accent6 23" xfId="173"/>
    <cellStyle name="20% - Accent6 24" xfId="174"/>
    <cellStyle name="20% - Accent6 25" xfId="175"/>
    <cellStyle name="20% - Accent6 3" xfId="176"/>
    <cellStyle name="20% - Accent6 3 2" xfId="177"/>
    <cellStyle name="20% - Accent6 3 3" xfId="178"/>
    <cellStyle name="20% - Accent6 4" xfId="179"/>
    <cellStyle name="20% - Accent6 4 2" xfId="180"/>
    <cellStyle name="20% - Accent6 4 3" xfId="181"/>
    <cellStyle name="20% - Accent6 5" xfId="182"/>
    <cellStyle name="20% - Accent6 5 2" xfId="183"/>
    <cellStyle name="20% - Accent6 5 3" xfId="184"/>
    <cellStyle name="20% - Accent6 6" xfId="185"/>
    <cellStyle name="20% - Accent6 6 2" xfId="186"/>
    <cellStyle name="20% - Accent6 6 3" xfId="187"/>
    <cellStyle name="20% - Accent6 7" xfId="188"/>
    <cellStyle name="20% - Accent6 7 2" xfId="189"/>
    <cellStyle name="20% - Accent6 8" xfId="190"/>
    <cellStyle name="20% - Accent6 9" xfId="191"/>
    <cellStyle name="20% - Izcēlums1" xfId="192"/>
    <cellStyle name="20% - Izcēlums1 2" xfId="193"/>
    <cellStyle name="20% - Izcēlums2" xfId="194"/>
    <cellStyle name="20% - Izcēlums2 2" xfId="195"/>
    <cellStyle name="20% - Izcēlums3" xfId="196"/>
    <cellStyle name="20% - Izcēlums3 2" xfId="197"/>
    <cellStyle name="20% - Izcēlums4" xfId="198"/>
    <cellStyle name="20% - Izcēlums4 2" xfId="199"/>
    <cellStyle name="20% - Izcēlums5" xfId="200"/>
    <cellStyle name="20% - Izcēlums5 2" xfId="201"/>
    <cellStyle name="20% - Izcēlums6" xfId="202"/>
    <cellStyle name="20% - Izcēlums6 2" xfId="203"/>
    <cellStyle name="20% – rõhk1" xfId="204"/>
    <cellStyle name="20% – rõhk2" xfId="205"/>
    <cellStyle name="20% – rõhk3" xfId="206"/>
    <cellStyle name="20% – rõhk4" xfId="207"/>
    <cellStyle name="20% – rõhk5" xfId="208"/>
    <cellStyle name="20% – rõhk6" xfId="209"/>
    <cellStyle name="20% no 1. izcēluma" xfId="210"/>
    <cellStyle name="20% no 1. izcēluma" xfId="211"/>
    <cellStyle name="20% no 1. izcēluma 2" xfId="212"/>
    <cellStyle name="20% no 2. izcēluma" xfId="213"/>
    <cellStyle name="20% no 2. izcēluma" xfId="214"/>
    <cellStyle name="20% no 2. izcēluma 2" xfId="215"/>
    <cellStyle name="20% no 3. izcēluma" xfId="216"/>
    <cellStyle name="20% no 3. izcēluma" xfId="217"/>
    <cellStyle name="20% no 3. izcēluma 2" xfId="218"/>
    <cellStyle name="20% no 4. izcēluma" xfId="219"/>
    <cellStyle name="20% no 4. izcēluma" xfId="220"/>
    <cellStyle name="20% no 4. izcēluma 2" xfId="221"/>
    <cellStyle name="20% no 5. izcēluma" xfId="222"/>
    <cellStyle name="20% no 5. izcēluma" xfId="223"/>
    <cellStyle name="20% no 5. izcēluma 2" xfId="224"/>
    <cellStyle name="20% no 6. izcēluma" xfId="225"/>
    <cellStyle name="20% no 6. izcēluma" xfId="226"/>
    <cellStyle name="20% no 6. izcēluma 2" xfId="227"/>
    <cellStyle name="3. izcēlums " xfId="228"/>
    <cellStyle name="3. izcēlums  2" xfId="229"/>
    <cellStyle name="4. izcēlums" xfId="230"/>
    <cellStyle name="4. izcēlums 2" xfId="231"/>
    <cellStyle name="40% - Accent1 10" xfId="232"/>
    <cellStyle name="40% - Accent1 2" xfId="233"/>
    <cellStyle name="40% - Accent1 2 2" xfId="234"/>
    <cellStyle name="40% - Accent1 2 3" xfId="235"/>
    <cellStyle name="40% - Accent1 2 4" xfId="236"/>
    <cellStyle name="40% - Accent1 2 5" xfId="237"/>
    <cellStyle name="40% - Accent1 3" xfId="238"/>
    <cellStyle name="40% - Accent1 4" xfId="239"/>
    <cellStyle name="40% - Accent1 5" xfId="240"/>
    <cellStyle name="40% - Accent1 6" xfId="241"/>
    <cellStyle name="40% - Accent1 7" xfId="242"/>
    <cellStyle name="40% - Accent1 8" xfId="243"/>
    <cellStyle name="40% - Accent1 9" xfId="244"/>
    <cellStyle name="40% - Accent2 10" xfId="245"/>
    <cellStyle name="40% - Accent2 2" xfId="246"/>
    <cellStyle name="40% - Accent2 2 2" xfId="247"/>
    <cellStyle name="40% - Accent2 2 3" xfId="248"/>
    <cellStyle name="40% - Accent2 2 4" xfId="249"/>
    <cellStyle name="40% - Accent2 2 5" xfId="250"/>
    <cellStyle name="40% - Accent2 3" xfId="251"/>
    <cellStyle name="40% - Accent2 4" xfId="252"/>
    <cellStyle name="40% - Accent2 5" xfId="253"/>
    <cellStyle name="40% - Accent2 6" xfId="254"/>
    <cellStyle name="40% - Accent2 7" xfId="255"/>
    <cellStyle name="40% - Accent2 8" xfId="256"/>
    <cellStyle name="40% - Accent2 9" xfId="257"/>
    <cellStyle name="40% - Accent3 10" xfId="258"/>
    <cellStyle name="40% - Accent3 11" xfId="259"/>
    <cellStyle name="40% - Accent3 12" xfId="260"/>
    <cellStyle name="40% - Accent3 13" xfId="261"/>
    <cellStyle name="40% - Accent3 14" xfId="262"/>
    <cellStyle name="40% - Accent3 15" xfId="263"/>
    <cellStyle name="40% - Accent3 16" xfId="264"/>
    <cellStyle name="40% - Accent3 17" xfId="265"/>
    <cellStyle name="40% - Accent3 18" xfId="266"/>
    <cellStyle name="40% - Accent3 19" xfId="267"/>
    <cellStyle name="40% - Accent3 2" xfId="268"/>
    <cellStyle name="40% - Accent3 2 2" xfId="269"/>
    <cellStyle name="40% - Accent3 2 3" xfId="270"/>
    <cellStyle name="40% - Accent3 2 4" xfId="271"/>
    <cellStyle name="40% - Accent3 20" xfId="272"/>
    <cellStyle name="40% - Accent3 21" xfId="273"/>
    <cellStyle name="40% - Accent3 22" xfId="274"/>
    <cellStyle name="40% - Accent3 23" xfId="275"/>
    <cellStyle name="40% - Accent3 24" xfId="276"/>
    <cellStyle name="40% - Accent3 25" xfId="277"/>
    <cellStyle name="40% - Accent3 3" xfId="278"/>
    <cellStyle name="40% - Accent3 3 2" xfId="279"/>
    <cellStyle name="40% - Accent3 3 3" xfId="280"/>
    <cellStyle name="40% - Accent3 4" xfId="281"/>
    <cellStyle name="40% - Accent3 4 2" xfId="282"/>
    <cellStyle name="40% - Accent3 4 3" xfId="283"/>
    <cellStyle name="40% - Accent3 5" xfId="284"/>
    <cellStyle name="40% - Accent3 5 2" xfId="285"/>
    <cellStyle name="40% - Accent3 5 3" xfId="286"/>
    <cellStyle name="40% - Accent3 6" xfId="287"/>
    <cellStyle name="40% - Accent3 6 2" xfId="288"/>
    <cellStyle name="40% - Accent3 6 3" xfId="289"/>
    <cellStyle name="40% - Accent3 7" xfId="290"/>
    <cellStyle name="40% - Accent3 7 2" xfId="291"/>
    <cellStyle name="40% - Accent3 8" xfId="292"/>
    <cellStyle name="40% - Accent3 9" xfId="293"/>
    <cellStyle name="40% - Accent4 10" xfId="294"/>
    <cellStyle name="40% - Accent4 11" xfId="295"/>
    <cellStyle name="40% - Accent4 12" xfId="296"/>
    <cellStyle name="40% - Accent4 13" xfId="297"/>
    <cellStyle name="40% - Accent4 14" xfId="298"/>
    <cellStyle name="40% - Accent4 15" xfId="299"/>
    <cellStyle name="40% - Accent4 16" xfId="300"/>
    <cellStyle name="40% - Accent4 17" xfId="301"/>
    <cellStyle name="40% - Accent4 18" xfId="302"/>
    <cellStyle name="40% - Accent4 19" xfId="303"/>
    <cellStyle name="40% - Accent4 2" xfId="304"/>
    <cellStyle name="40% - Accent4 2 2" xfId="305"/>
    <cellStyle name="40% - Accent4 2 3" xfId="306"/>
    <cellStyle name="40% - Accent4 2 4" xfId="307"/>
    <cellStyle name="40% - Accent4 2 5" xfId="308"/>
    <cellStyle name="40% - Accent4 20" xfId="309"/>
    <cellStyle name="40% - Accent4 21" xfId="310"/>
    <cellStyle name="40% - Accent4 22" xfId="311"/>
    <cellStyle name="40% - Accent4 23" xfId="312"/>
    <cellStyle name="40% - Accent4 24" xfId="313"/>
    <cellStyle name="40% - Accent4 25" xfId="314"/>
    <cellStyle name="40% - Accent4 3" xfId="315"/>
    <cellStyle name="40% - Accent4 3 2" xfId="316"/>
    <cellStyle name="40% - Accent4 3 3" xfId="317"/>
    <cellStyle name="40% - Accent4 4" xfId="318"/>
    <cellStyle name="40% - Accent4 4 2" xfId="319"/>
    <cellStyle name="40% - Accent4 4 3" xfId="320"/>
    <cellStyle name="40% - Accent4 5" xfId="321"/>
    <cellStyle name="40% - Accent4 5 2" xfId="322"/>
    <cellStyle name="40% - Accent4 5 3" xfId="323"/>
    <cellStyle name="40% - Accent4 6" xfId="324"/>
    <cellStyle name="40% - Accent4 6 2" xfId="325"/>
    <cellStyle name="40% - Accent4 6 3" xfId="326"/>
    <cellStyle name="40% - Accent4 7" xfId="327"/>
    <cellStyle name="40% - Accent4 7 2" xfId="328"/>
    <cellStyle name="40% - Accent4 8" xfId="329"/>
    <cellStyle name="40% - Accent4 9" xfId="330"/>
    <cellStyle name="40% - Accent5 10" xfId="331"/>
    <cellStyle name="40% - Accent5 2" xfId="332"/>
    <cellStyle name="40% - Accent5 2 2" xfId="333"/>
    <cellStyle name="40% - Accent5 2 3" xfId="334"/>
    <cellStyle name="40% - Accent5 2 4" xfId="335"/>
    <cellStyle name="40% - Accent5 2 5" xfId="336"/>
    <cellStyle name="40% - Accent5 3" xfId="337"/>
    <cellStyle name="40% - Accent5 4" xfId="338"/>
    <cellStyle name="40% - Accent5 5" xfId="339"/>
    <cellStyle name="40% - Accent5 6" xfId="340"/>
    <cellStyle name="40% - Accent5 7" xfId="341"/>
    <cellStyle name="40% - Accent5 8" xfId="342"/>
    <cellStyle name="40% - Accent5 9" xfId="343"/>
    <cellStyle name="40% - Accent6 10" xfId="344"/>
    <cellStyle name="40% - Accent6 2" xfId="345"/>
    <cellStyle name="40% - Accent6 2 2" xfId="346"/>
    <cellStyle name="40% - Accent6 2 3" xfId="347"/>
    <cellStyle name="40% - Accent6 2 4" xfId="348"/>
    <cellStyle name="40% - Accent6 2 5" xfId="349"/>
    <cellStyle name="40% - Accent6 3" xfId="350"/>
    <cellStyle name="40% - Accent6 4" xfId="351"/>
    <cellStyle name="40% - Accent6 5" xfId="352"/>
    <cellStyle name="40% - Accent6 6" xfId="353"/>
    <cellStyle name="40% - Accent6 7" xfId="354"/>
    <cellStyle name="40% - Accent6 8" xfId="355"/>
    <cellStyle name="40% - Accent6 9" xfId="356"/>
    <cellStyle name="40% - Izcēlums1" xfId="357"/>
    <cellStyle name="40% - Izcēlums1 2" xfId="358"/>
    <cellStyle name="40% - Izcēlums2" xfId="359"/>
    <cellStyle name="40% - Izcēlums2 2" xfId="360"/>
    <cellStyle name="40% - Izcēlums3" xfId="361"/>
    <cellStyle name="40% - Izcēlums3 2" xfId="362"/>
    <cellStyle name="40% - Izcēlums4" xfId="363"/>
    <cellStyle name="40% - Izcēlums4 2" xfId="364"/>
    <cellStyle name="40% - Izcēlums5" xfId="365"/>
    <cellStyle name="40% - Izcēlums5 2" xfId="366"/>
    <cellStyle name="40% - Izcēlums6" xfId="367"/>
    <cellStyle name="40% - Izcēlums6 2" xfId="368"/>
    <cellStyle name="40% – rõhk1" xfId="369"/>
    <cellStyle name="40% – rõhk2" xfId="370"/>
    <cellStyle name="40% – rõhk3" xfId="371"/>
    <cellStyle name="40% – rõhk4" xfId="372"/>
    <cellStyle name="40% – rõhk5" xfId="373"/>
    <cellStyle name="40% – rõhk6" xfId="374"/>
    <cellStyle name="40% no 1. izcēluma" xfId="375"/>
    <cellStyle name="40% no 1. izcēluma" xfId="376"/>
    <cellStyle name="40% no 1. izcēluma 2" xfId="377"/>
    <cellStyle name="40% no 2. izcēluma" xfId="378"/>
    <cellStyle name="40% no 2. izcēluma" xfId="379"/>
    <cellStyle name="40% no 2. izcēluma 2" xfId="380"/>
    <cellStyle name="40% no 3. izcēluma" xfId="381"/>
    <cellStyle name="40% no 3. izcēluma" xfId="382"/>
    <cellStyle name="40% no 3. izcēluma 2" xfId="383"/>
    <cellStyle name="40% no 4. izcēluma" xfId="384"/>
    <cellStyle name="40% no 4. izcēluma" xfId="385"/>
    <cellStyle name="40% no 4. izcēluma 2" xfId="386"/>
    <cellStyle name="40% no 5. izcēluma" xfId="387"/>
    <cellStyle name="40% no 5. izcēluma" xfId="388"/>
    <cellStyle name="40% no 5. izcēluma 2" xfId="389"/>
    <cellStyle name="40% no 6. izcēluma" xfId="390"/>
    <cellStyle name="40% no 6. izcēluma" xfId="391"/>
    <cellStyle name="40% no 6. izcēluma 2" xfId="392"/>
    <cellStyle name="5. izcēlums" xfId="393"/>
    <cellStyle name="5. izcēlums 2" xfId="394"/>
    <cellStyle name="6. izcēlums" xfId="395"/>
    <cellStyle name="6. izcēlums 2" xfId="396"/>
    <cellStyle name="60% - Accent1 10" xfId="397"/>
    <cellStyle name="60% - Accent1 2" xfId="398"/>
    <cellStyle name="60% - Accent1 2 2" xfId="399"/>
    <cellStyle name="60% - Accent1 2 3" xfId="400"/>
    <cellStyle name="60% - Accent1 2 4" xfId="401"/>
    <cellStyle name="60% - Accent1 2 5" xfId="402"/>
    <cellStyle name="60% - Accent1 3" xfId="403"/>
    <cellStyle name="60% - Accent1 4" xfId="404"/>
    <cellStyle name="60% - Accent1 5" xfId="405"/>
    <cellStyle name="60% - Accent1 6" xfId="406"/>
    <cellStyle name="60% - Accent1 7" xfId="407"/>
    <cellStyle name="60% - Accent1 8" xfId="408"/>
    <cellStyle name="60% - Accent1 9" xfId="409"/>
    <cellStyle name="60% - Accent2 10" xfId="410"/>
    <cellStyle name="60% - Accent2 2" xfId="411"/>
    <cellStyle name="60% - Accent2 2 2" xfId="412"/>
    <cellStyle name="60% - Accent2 2 3" xfId="413"/>
    <cellStyle name="60% - Accent2 2 4" xfId="414"/>
    <cellStyle name="60% - Accent2 2 5" xfId="415"/>
    <cellStyle name="60% - Accent2 3" xfId="416"/>
    <cellStyle name="60% - Accent2 4" xfId="417"/>
    <cellStyle name="60% - Accent2 5" xfId="418"/>
    <cellStyle name="60% - Accent2 6" xfId="419"/>
    <cellStyle name="60% - Accent2 7" xfId="420"/>
    <cellStyle name="60% - Accent2 8" xfId="421"/>
    <cellStyle name="60% - Accent2 9" xfId="422"/>
    <cellStyle name="60% - Accent3 10" xfId="423"/>
    <cellStyle name="60% - Accent3 11" xfId="424"/>
    <cellStyle name="60% - Accent3 12" xfId="425"/>
    <cellStyle name="60% - Accent3 13" xfId="426"/>
    <cellStyle name="60% - Accent3 14" xfId="427"/>
    <cellStyle name="60% - Accent3 15" xfId="428"/>
    <cellStyle name="60% - Accent3 16" xfId="429"/>
    <cellStyle name="60% - Accent3 17" xfId="430"/>
    <cellStyle name="60% - Accent3 18" xfId="431"/>
    <cellStyle name="60% - Accent3 19" xfId="432"/>
    <cellStyle name="60% - Accent3 2" xfId="433"/>
    <cellStyle name="60% - Accent3 2 2" xfId="434"/>
    <cellStyle name="60% - Accent3 2 3" xfId="435"/>
    <cellStyle name="60% - Accent3 2 4" xfId="436"/>
    <cellStyle name="60% - Accent3 20" xfId="437"/>
    <cellStyle name="60% - Accent3 21" xfId="438"/>
    <cellStyle name="60% - Accent3 22" xfId="439"/>
    <cellStyle name="60% - Accent3 23" xfId="440"/>
    <cellStyle name="60% - Accent3 24" xfId="441"/>
    <cellStyle name="60% - Accent3 25" xfId="442"/>
    <cellStyle name="60% - Accent3 3" xfId="443"/>
    <cellStyle name="60% - Accent3 3 2" xfId="444"/>
    <cellStyle name="60% - Accent3 3 3" xfId="445"/>
    <cellStyle name="60% - Accent3 4" xfId="446"/>
    <cellStyle name="60% - Accent3 4 2" xfId="447"/>
    <cellStyle name="60% - Accent3 4 3" xfId="448"/>
    <cellStyle name="60% - Accent3 5" xfId="449"/>
    <cellStyle name="60% - Accent3 5 2" xfId="450"/>
    <cellStyle name="60% - Accent3 5 3" xfId="451"/>
    <cellStyle name="60% - Accent3 6" xfId="452"/>
    <cellStyle name="60% - Accent3 6 2" xfId="453"/>
    <cellStyle name="60% - Accent3 6 3" xfId="454"/>
    <cellStyle name="60% - Accent3 7" xfId="455"/>
    <cellStyle name="60% - Accent3 7 2" xfId="456"/>
    <cellStyle name="60% - Accent3 8" xfId="457"/>
    <cellStyle name="60% - Accent3 9" xfId="458"/>
    <cellStyle name="60% - Accent4 10" xfId="459"/>
    <cellStyle name="60% - Accent4 2" xfId="460"/>
    <cellStyle name="60% - Accent4 2 2" xfId="461"/>
    <cellStyle name="60% - Accent4 2 3" xfId="462"/>
    <cellStyle name="60% - Accent4 2 4" xfId="463"/>
    <cellStyle name="60% - Accent4 2 5" xfId="464"/>
    <cellStyle name="60% - Accent4 3" xfId="465"/>
    <cellStyle name="60% - Accent4 4" xfId="466"/>
    <cellStyle name="60% - Accent4 5" xfId="467"/>
    <cellStyle name="60% - Accent4 6" xfId="468"/>
    <cellStyle name="60% - Accent4 7" xfId="469"/>
    <cellStyle name="60% - Accent4 8" xfId="470"/>
    <cellStyle name="60% - Accent4 9" xfId="471"/>
    <cellStyle name="60% - Accent5 10" xfId="472"/>
    <cellStyle name="60% - Accent5 2" xfId="473"/>
    <cellStyle name="60% - Accent5 2 2" xfId="474"/>
    <cellStyle name="60% - Accent5 2 3" xfId="475"/>
    <cellStyle name="60% - Accent5 2 4" xfId="476"/>
    <cellStyle name="60% - Accent5 2 5" xfId="477"/>
    <cellStyle name="60% - Accent5 3" xfId="478"/>
    <cellStyle name="60% - Accent5 4" xfId="479"/>
    <cellStyle name="60% - Accent5 5" xfId="480"/>
    <cellStyle name="60% - Accent5 6" xfId="481"/>
    <cellStyle name="60% - Accent5 7" xfId="482"/>
    <cellStyle name="60% - Accent5 8" xfId="483"/>
    <cellStyle name="60% - Accent5 9" xfId="484"/>
    <cellStyle name="60% - Accent6 10" xfId="485"/>
    <cellStyle name="60% - Accent6 2" xfId="486"/>
    <cellStyle name="60% - Accent6 2 2" xfId="487"/>
    <cellStyle name="60% - Accent6 2 3" xfId="488"/>
    <cellStyle name="60% - Accent6 2 4" xfId="489"/>
    <cellStyle name="60% - Accent6 2 5" xfId="490"/>
    <cellStyle name="60% - Accent6 3" xfId="491"/>
    <cellStyle name="60% - Accent6 4" xfId="492"/>
    <cellStyle name="60% - Accent6 5" xfId="493"/>
    <cellStyle name="60% - Accent6 6" xfId="494"/>
    <cellStyle name="60% - Accent6 7" xfId="495"/>
    <cellStyle name="60% - Accent6 8" xfId="496"/>
    <cellStyle name="60% - Accent6 9" xfId="497"/>
    <cellStyle name="60% - Izcēlums1" xfId="498"/>
    <cellStyle name="60% - Izcēlums1 2" xfId="499"/>
    <cellStyle name="60% - Izcēlums2" xfId="500"/>
    <cellStyle name="60% - Izcēlums2 2" xfId="501"/>
    <cellStyle name="60% - Izcēlums3" xfId="502"/>
    <cellStyle name="60% - Izcēlums3 2" xfId="503"/>
    <cellStyle name="60% - Izcēlums4" xfId="504"/>
    <cellStyle name="60% - Izcēlums4 2" xfId="505"/>
    <cellStyle name="60% - Izcēlums5" xfId="506"/>
    <cellStyle name="60% - Izcēlums5 2" xfId="507"/>
    <cellStyle name="60% - Izcēlums6" xfId="508"/>
    <cellStyle name="60% - Izcēlums6 2" xfId="509"/>
    <cellStyle name="60% – rõhk1" xfId="510"/>
    <cellStyle name="60% – rõhk2" xfId="511"/>
    <cellStyle name="60% – rõhk3" xfId="512"/>
    <cellStyle name="60% – rõhk4" xfId="513"/>
    <cellStyle name="60% – rõhk5" xfId="514"/>
    <cellStyle name="60% – rõhk6" xfId="515"/>
    <cellStyle name="60% no 1. izcēluma" xfId="516"/>
    <cellStyle name="60% no 1. izcēluma" xfId="517"/>
    <cellStyle name="60% no 1. izcēluma 2" xfId="518"/>
    <cellStyle name="60% no 2. izcēluma" xfId="519"/>
    <cellStyle name="60% no 2. izcēluma" xfId="520"/>
    <cellStyle name="60% no 2. izcēluma 2" xfId="521"/>
    <cellStyle name="60% no 3. izcēluma" xfId="522"/>
    <cellStyle name="60% no 3. izcēluma" xfId="523"/>
    <cellStyle name="60% no 3. izcēluma 2" xfId="524"/>
    <cellStyle name="60% no 4. izcēluma" xfId="525"/>
    <cellStyle name="60% no 4. izcēluma" xfId="526"/>
    <cellStyle name="60% no 4. izcēluma 2" xfId="527"/>
    <cellStyle name="60% no 5. izcēluma" xfId="528"/>
    <cellStyle name="60% no 5. izcēluma" xfId="529"/>
    <cellStyle name="60% no 5. izcēluma 2" xfId="530"/>
    <cellStyle name="60% no 6. izcēluma" xfId="531"/>
    <cellStyle name="60% no 6. izcēluma" xfId="532"/>
    <cellStyle name="60% no 6. izcēluma 2" xfId="533"/>
    <cellStyle name="Accent1 10" xfId="534"/>
    <cellStyle name="Accent1 2" xfId="535"/>
    <cellStyle name="Accent1 2 2" xfId="536"/>
    <cellStyle name="Accent1 2 3" xfId="537"/>
    <cellStyle name="Accent1 2 4" xfId="538"/>
    <cellStyle name="Accent1 2 5" xfId="539"/>
    <cellStyle name="Accent1 3" xfId="540"/>
    <cellStyle name="Accent1 4" xfId="541"/>
    <cellStyle name="Accent1 5" xfId="542"/>
    <cellStyle name="Accent1 6" xfId="543"/>
    <cellStyle name="Accent1 7" xfId="544"/>
    <cellStyle name="Accent1 8" xfId="545"/>
    <cellStyle name="Accent1 9" xfId="546"/>
    <cellStyle name="Accent2 10" xfId="547"/>
    <cellStyle name="Accent2 2" xfId="548"/>
    <cellStyle name="Accent2 2 2" xfId="549"/>
    <cellStyle name="Accent2 2 3" xfId="550"/>
    <cellStyle name="Accent2 2 4" xfId="551"/>
    <cellStyle name="Accent2 2 5" xfId="552"/>
    <cellStyle name="Accent2 3" xfId="553"/>
    <cellStyle name="Accent2 4" xfId="554"/>
    <cellStyle name="Accent2 5" xfId="555"/>
    <cellStyle name="Accent2 6" xfId="556"/>
    <cellStyle name="Accent2 7" xfId="557"/>
    <cellStyle name="Accent2 8" xfId="558"/>
    <cellStyle name="Accent2 9" xfId="559"/>
    <cellStyle name="Accent3 10" xfId="560"/>
    <cellStyle name="Accent3 2" xfId="561"/>
    <cellStyle name="Accent3 2 2" xfId="562"/>
    <cellStyle name="Accent3 2 3" xfId="563"/>
    <cellStyle name="Accent3 2 4" xfId="564"/>
    <cellStyle name="Accent3 2 5" xfId="565"/>
    <cellStyle name="Accent3 3" xfId="566"/>
    <cellStyle name="Accent3 4" xfId="567"/>
    <cellStyle name="Accent3 5" xfId="568"/>
    <cellStyle name="Accent3 6" xfId="569"/>
    <cellStyle name="Accent3 7" xfId="570"/>
    <cellStyle name="Accent3 8" xfId="571"/>
    <cellStyle name="Accent3 9" xfId="572"/>
    <cellStyle name="Accent4 10" xfId="573"/>
    <cellStyle name="Accent4 2" xfId="574"/>
    <cellStyle name="Accent4 2 2" xfId="575"/>
    <cellStyle name="Accent4 2 3" xfId="576"/>
    <cellStyle name="Accent4 2 4" xfId="577"/>
    <cellStyle name="Accent4 2 5" xfId="578"/>
    <cellStyle name="Accent4 3" xfId="579"/>
    <cellStyle name="Accent4 4" xfId="580"/>
    <cellStyle name="Accent4 5" xfId="581"/>
    <cellStyle name="Accent4 6" xfId="582"/>
    <cellStyle name="Accent4 7" xfId="583"/>
    <cellStyle name="Accent4 8" xfId="584"/>
    <cellStyle name="Accent4 9" xfId="585"/>
    <cellStyle name="Accent5 10" xfId="586"/>
    <cellStyle name="Accent5 2" xfId="587"/>
    <cellStyle name="Accent5 2 2" xfId="588"/>
    <cellStyle name="Accent5 2 3" xfId="589"/>
    <cellStyle name="Accent5 2 4" xfId="590"/>
    <cellStyle name="Accent5 2 5" xfId="591"/>
    <cellStyle name="Accent5 3" xfId="592"/>
    <cellStyle name="Accent5 4" xfId="593"/>
    <cellStyle name="Accent5 5" xfId="594"/>
    <cellStyle name="Accent5 6" xfId="595"/>
    <cellStyle name="Accent5 7" xfId="596"/>
    <cellStyle name="Accent5 8" xfId="597"/>
    <cellStyle name="Accent5 9" xfId="598"/>
    <cellStyle name="Accent6 10" xfId="599"/>
    <cellStyle name="Accent6 2" xfId="600"/>
    <cellStyle name="Accent6 2 2" xfId="601"/>
    <cellStyle name="Accent6 2 3" xfId="602"/>
    <cellStyle name="Accent6 2 4" xfId="603"/>
    <cellStyle name="Accent6 2 5" xfId="604"/>
    <cellStyle name="Accent6 3" xfId="605"/>
    <cellStyle name="Accent6 4" xfId="606"/>
    <cellStyle name="Accent6 5" xfId="607"/>
    <cellStyle name="Accent6 6" xfId="608"/>
    <cellStyle name="Accent6 7" xfId="609"/>
    <cellStyle name="Accent6 8" xfId="610"/>
    <cellStyle name="Accent6 9" xfId="611"/>
    <cellStyle name="Aprēķināšana" xfId="612"/>
    <cellStyle name="Aprēķināšana 2" xfId="613"/>
    <cellStyle name="Aprēķināšana 3" xfId="614"/>
    <cellStyle name="Arvutus" xfId="615"/>
    <cellStyle name="Atdalītāji_862_Elizabetes_21A_rekonstrukcija" xfId="616"/>
    <cellStyle name="Bad 10" xfId="617"/>
    <cellStyle name="Bad 2" xfId="618"/>
    <cellStyle name="Bad 2 2" xfId="619"/>
    <cellStyle name="Bad 2 3" xfId="620"/>
    <cellStyle name="Bad 2 4" xfId="621"/>
    <cellStyle name="Bad 2 5" xfId="622"/>
    <cellStyle name="Bad 3" xfId="623"/>
    <cellStyle name="Bad 4" xfId="624"/>
    <cellStyle name="Bad 5" xfId="625"/>
    <cellStyle name="Bad 6" xfId="626"/>
    <cellStyle name="Bad 7" xfId="627"/>
    <cellStyle name="Bad 8" xfId="628"/>
    <cellStyle name="Bad 9" xfId="629"/>
    <cellStyle name="Brīdinājuma teksts" xfId="630"/>
    <cellStyle name="Brīdinājuma teksts 2" xfId="631"/>
    <cellStyle name="Brīdinājuma teksts 3" xfId="632"/>
    <cellStyle name="Calculation 10" xfId="633"/>
    <cellStyle name="Calculation 11" xfId="634"/>
    <cellStyle name="Calculation 12" xfId="635"/>
    <cellStyle name="Calculation 13" xfId="636"/>
    <cellStyle name="Calculation 14" xfId="637"/>
    <cellStyle name="Calculation 15" xfId="638"/>
    <cellStyle name="Calculation 16" xfId="639"/>
    <cellStyle name="Calculation 17" xfId="640"/>
    <cellStyle name="Calculation 18" xfId="641"/>
    <cellStyle name="Calculation 19" xfId="642"/>
    <cellStyle name="Calculation 2" xfId="643"/>
    <cellStyle name="Calculation 2 2" xfId="644"/>
    <cellStyle name="Calculation 2 3" xfId="645"/>
    <cellStyle name="Calculation 2 4" xfId="646"/>
    <cellStyle name="Calculation 20" xfId="647"/>
    <cellStyle name="Calculation 21" xfId="648"/>
    <cellStyle name="Calculation 22" xfId="649"/>
    <cellStyle name="Calculation 23" xfId="650"/>
    <cellStyle name="Calculation 24" xfId="651"/>
    <cellStyle name="Calculation 25" xfId="652"/>
    <cellStyle name="Calculation 3" xfId="653"/>
    <cellStyle name="Calculation 3 2" xfId="654"/>
    <cellStyle name="Calculation 3 3" xfId="655"/>
    <cellStyle name="Calculation 4" xfId="656"/>
    <cellStyle name="Calculation 4 2" xfId="657"/>
    <cellStyle name="Calculation 4 3" xfId="658"/>
    <cellStyle name="Calculation 5" xfId="659"/>
    <cellStyle name="Calculation 5 2" xfId="660"/>
    <cellStyle name="Calculation 5 3" xfId="661"/>
    <cellStyle name="Calculation 6" xfId="662"/>
    <cellStyle name="Calculation 6 2" xfId="663"/>
    <cellStyle name="Calculation 6 3" xfId="664"/>
    <cellStyle name="Calculation 7" xfId="665"/>
    <cellStyle name="Calculation 7 2" xfId="666"/>
    <cellStyle name="Calculation 8" xfId="667"/>
    <cellStyle name="Calculation 9" xfId="668"/>
    <cellStyle name="Check Cell 10" xfId="669"/>
    <cellStyle name="Check Cell 2" xfId="670"/>
    <cellStyle name="Check Cell 2 2" xfId="671"/>
    <cellStyle name="Check Cell 2 3" xfId="672"/>
    <cellStyle name="Check Cell 2 4" xfId="673"/>
    <cellStyle name="Check Cell 2 5" xfId="674"/>
    <cellStyle name="Check Cell 3" xfId="675"/>
    <cellStyle name="Check Cell 4" xfId="676"/>
    <cellStyle name="Check Cell 5" xfId="677"/>
    <cellStyle name="Check Cell 6" xfId="678"/>
    <cellStyle name="Check Cell 7" xfId="679"/>
    <cellStyle name="Check Cell 8" xfId="680"/>
    <cellStyle name="Check Cell 9" xfId="681"/>
    <cellStyle name="Comma 10" xfId="682"/>
    <cellStyle name="Comma 10 2" xfId="683"/>
    <cellStyle name="Comma 11" xfId="684"/>
    <cellStyle name="Comma 11 2" xfId="685"/>
    <cellStyle name="Comma 12" xfId="686"/>
    <cellStyle name="Comma 12 2" xfId="687"/>
    <cellStyle name="Comma 13" xfId="688"/>
    <cellStyle name="Comma 13 2" xfId="689"/>
    <cellStyle name="Comma 14" xfId="690"/>
    <cellStyle name="Comma 14 2" xfId="691"/>
    <cellStyle name="Comma 15" xfId="692"/>
    <cellStyle name="Comma 15 2" xfId="693"/>
    <cellStyle name="Comma 16" xfId="694"/>
    <cellStyle name="Comma 16 2" xfId="695"/>
    <cellStyle name="Comma 17" xfId="696"/>
    <cellStyle name="Comma 17 2" xfId="697"/>
    <cellStyle name="Comma 18" xfId="698"/>
    <cellStyle name="Comma 18 2" xfId="699"/>
    <cellStyle name="Comma 19" xfId="700"/>
    <cellStyle name="Comma 19 2" xfId="701"/>
    <cellStyle name="Comma 2" xfId="702"/>
    <cellStyle name="Comma 2 2" xfId="703"/>
    <cellStyle name="Comma 2 2 2" xfId="704"/>
    <cellStyle name="Comma 2 2 2 2" xfId="705"/>
    <cellStyle name="Comma 2 2 3" xfId="706"/>
    <cellStyle name="Comma 2 3" xfId="707"/>
    <cellStyle name="Comma 2 3 2" xfId="708"/>
    <cellStyle name="Comma 2 3 3" xfId="709"/>
    <cellStyle name="Comma 2 4" xfId="710"/>
    <cellStyle name="Comma 2 5" xfId="711"/>
    <cellStyle name="Comma 2 5 2" xfId="712"/>
    <cellStyle name="Comma 2 6" xfId="713"/>
    <cellStyle name="Comma 2_AR" xfId="714"/>
    <cellStyle name="Comma 20" xfId="715"/>
    <cellStyle name="Comma 20 2" xfId="716"/>
    <cellStyle name="Comma 21" xfId="717"/>
    <cellStyle name="Comma 21 2" xfId="718"/>
    <cellStyle name="Comma 22" xfId="719"/>
    <cellStyle name="Comma 22 2" xfId="720"/>
    <cellStyle name="Comma 23" xfId="721"/>
    <cellStyle name="Comma 24" xfId="722"/>
    <cellStyle name="Comma 25" xfId="723"/>
    <cellStyle name="Comma 26" xfId="724"/>
    <cellStyle name="Comma 27" xfId="725"/>
    <cellStyle name="Comma 28" xfId="726"/>
    <cellStyle name="Comma 29" xfId="727"/>
    <cellStyle name="Comma 3" xfId="728"/>
    <cellStyle name="Comma 3 2" xfId="729"/>
    <cellStyle name="Comma 3 2 2" xfId="730"/>
    <cellStyle name="Comma 3 3" xfId="731"/>
    <cellStyle name="Comma 3 3 2" xfId="732"/>
    <cellStyle name="Comma 30" xfId="733"/>
    <cellStyle name="Comma 31" xfId="734"/>
    <cellStyle name="Comma 32" xfId="735"/>
    <cellStyle name="Comma 33" xfId="736"/>
    <cellStyle name="Comma 34" xfId="737"/>
    <cellStyle name="Comma 35" xfId="738"/>
    <cellStyle name="Comma 36" xfId="739"/>
    <cellStyle name="Comma 37" xfId="740"/>
    <cellStyle name="Comma 38" xfId="741"/>
    <cellStyle name="Comma 39" xfId="742"/>
    <cellStyle name="Comma 4" xfId="743"/>
    <cellStyle name="Comma 4 2" xfId="744"/>
    <cellStyle name="Comma 4 3" xfId="745"/>
    <cellStyle name="Comma 4 4" xfId="746"/>
    <cellStyle name="Comma 4 4 2" xfId="747"/>
    <cellStyle name="Comma 4 5" xfId="748"/>
    <cellStyle name="Comma 4 6" xfId="749"/>
    <cellStyle name="Comma 40" xfId="750"/>
    <cellStyle name="Comma 41" xfId="751"/>
    <cellStyle name="Comma 42" xfId="752"/>
    <cellStyle name="Comma 43" xfId="753"/>
    <cellStyle name="Comma 44" xfId="754"/>
    <cellStyle name="Comma 45" xfId="755"/>
    <cellStyle name="Comma 46" xfId="756"/>
    <cellStyle name="Comma 46 2" xfId="757"/>
    <cellStyle name="Comma 47" xfId="758"/>
    <cellStyle name="Comma 48" xfId="759"/>
    <cellStyle name="Comma 5" xfId="760"/>
    <cellStyle name="Comma 5 2" xfId="761"/>
    <cellStyle name="Comma 5 3" xfId="762"/>
    <cellStyle name="Comma 5 4" xfId="763"/>
    <cellStyle name="Comma 5 4 2" xfId="764"/>
    <cellStyle name="Comma 5 5" xfId="765"/>
    <cellStyle name="Comma 6" xfId="766"/>
    <cellStyle name="Comma 6 2" xfId="767"/>
    <cellStyle name="Comma 6 3" xfId="768"/>
    <cellStyle name="Comma 6 4" xfId="769"/>
    <cellStyle name="Comma 6 4 2" xfId="770"/>
    <cellStyle name="Comma 6 5" xfId="771"/>
    <cellStyle name="Comma 7" xfId="772"/>
    <cellStyle name="Comma 7 2" xfId="773"/>
    <cellStyle name="Comma 7 3" xfId="774"/>
    <cellStyle name="Comma 7 4" xfId="775"/>
    <cellStyle name="Comma 7 4 2" xfId="776"/>
    <cellStyle name="Comma 7 5" xfId="777"/>
    <cellStyle name="Comma 8" xfId="778"/>
    <cellStyle name="Comma 8 2" xfId="779"/>
    <cellStyle name="Comma 8 3" xfId="780"/>
    <cellStyle name="Comma 8 4" xfId="781"/>
    <cellStyle name="Comma 8 4 2" xfId="782"/>
    <cellStyle name="Comma 8 5" xfId="783"/>
    <cellStyle name="Comma 9" xfId="784"/>
    <cellStyle name="Comma 9 2" xfId="785"/>
    <cellStyle name="Excel Built-in Normal" xfId="786"/>
    <cellStyle name="Excel Built-in Normal 2" xfId="787"/>
    <cellStyle name="Excel Built-in Normal 3" xfId="788"/>
    <cellStyle name="Excel Built-in Normal 4" xfId="789"/>
    <cellStyle name="Excel Built-in Normal_1" xfId="790"/>
    <cellStyle name="Excel_BuiltIn_40% - Accent1 1" xfId="791"/>
    <cellStyle name="Explanatory Text 2" xfId="792"/>
    <cellStyle name="Explanatory Text 2 2" xfId="793"/>
    <cellStyle name="Explanatory Text 2 3" xfId="794"/>
    <cellStyle name="Explanatory Text 2 4" xfId="795"/>
    <cellStyle name="Explanatory Text 3" xfId="796"/>
    <cellStyle name="Explanatory Text 4" xfId="797"/>
    <cellStyle name="Explanatory Text 5" xfId="798"/>
    <cellStyle name="Explanatory Text 6" xfId="799"/>
    <cellStyle name="Explanatory Text 7" xfId="800"/>
    <cellStyle name="Explanatory Text 8" xfId="801"/>
    <cellStyle name="Explanatory Text 9" xfId="802"/>
    <cellStyle name="Good 10" xfId="803"/>
    <cellStyle name="Good 2" xfId="804"/>
    <cellStyle name="Good 2 2" xfId="805"/>
    <cellStyle name="Good 2 3" xfId="806"/>
    <cellStyle name="Good 2 4" xfId="807"/>
    <cellStyle name="Good 2 5" xfId="808"/>
    <cellStyle name="Good 3" xfId="809"/>
    <cellStyle name="Good 4" xfId="810"/>
    <cellStyle name="Good 5" xfId="811"/>
    <cellStyle name="Good 6" xfId="812"/>
    <cellStyle name="Good 7" xfId="813"/>
    <cellStyle name="Good 8" xfId="814"/>
    <cellStyle name="Good 9" xfId="815"/>
    <cellStyle name="Halb" xfId="816"/>
    <cellStyle name="Hea" xfId="817"/>
    <cellStyle name="Heading 1 10" xfId="818"/>
    <cellStyle name="Heading 1 2" xfId="819"/>
    <cellStyle name="Heading 1 2 2" xfId="820"/>
    <cellStyle name="Heading 1 2 3" xfId="821"/>
    <cellStyle name="Heading 1 2 4" xfId="822"/>
    <cellStyle name="Heading 1 3" xfId="823"/>
    <cellStyle name="Heading 1 4" xfId="824"/>
    <cellStyle name="Heading 1 5" xfId="825"/>
    <cellStyle name="Heading 1 6" xfId="826"/>
    <cellStyle name="Heading 1 7" xfId="827"/>
    <cellStyle name="Heading 1 8" xfId="828"/>
    <cellStyle name="Heading 1 9" xfId="829"/>
    <cellStyle name="Heading 2 2" xfId="830"/>
    <cellStyle name="Heading 2 2 2" xfId="831"/>
    <cellStyle name="Heading 2 2 3" xfId="832"/>
    <cellStyle name="Heading 2 2 4" xfId="833"/>
    <cellStyle name="Heading 2 3" xfId="834"/>
    <cellStyle name="Heading 2 4" xfId="835"/>
    <cellStyle name="Heading 2 5" xfId="836"/>
    <cellStyle name="Heading 2 6" xfId="837"/>
    <cellStyle name="Heading 2 7" xfId="838"/>
    <cellStyle name="Heading 2 8" xfId="839"/>
    <cellStyle name="Heading 2 9" xfId="840"/>
    <cellStyle name="Heading 3 2" xfId="841"/>
    <cellStyle name="Heading 3 2 2" xfId="842"/>
    <cellStyle name="Heading 3 2 3" xfId="843"/>
    <cellStyle name="Heading 3 2 4" xfId="844"/>
    <cellStyle name="Heading 3 3" xfId="845"/>
    <cellStyle name="Heading 3 4" xfId="846"/>
    <cellStyle name="Heading 3 5" xfId="847"/>
    <cellStyle name="Heading 3 6" xfId="848"/>
    <cellStyle name="Heading 3 7" xfId="849"/>
    <cellStyle name="Heading 3 8" xfId="850"/>
    <cellStyle name="Heading 3 9" xfId="851"/>
    <cellStyle name="Heading 4 2" xfId="852"/>
    <cellStyle name="Heading 4 2 2" xfId="853"/>
    <cellStyle name="Heading 4 2 3" xfId="854"/>
    <cellStyle name="Heading 4 2 4" xfId="855"/>
    <cellStyle name="Heading 4 3" xfId="856"/>
    <cellStyle name="Heading 4 4" xfId="857"/>
    <cellStyle name="Heading 4 5" xfId="858"/>
    <cellStyle name="Heading 4 6" xfId="859"/>
    <cellStyle name="Heading 4 7" xfId="860"/>
    <cellStyle name="Heading 4 8" xfId="861"/>
    <cellStyle name="Heading 4 9" xfId="862"/>
    <cellStyle name="Heading1 1" xfId="863"/>
    <cellStyle name="Hyperlink" xfId="864"/>
    <cellStyle name="Hoiatustekst" xfId="865"/>
    <cellStyle name="Ievade" xfId="866"/>
    <cellStyle name="Ievade 2" xfId="867"/>
    <cellStyle name="Ievade 3" xfId="868"/>
    <cellStyle name="Input 10" xfId="869"/>
    <cellStyle name="Input 11" xfId="870"/>
    <cellStyle name="Input 12" xfId="871"/>
    <cellStyle name="Input 13" xfId="872"/>
    <cellStyle name="Input 14" xfId="873"/>
    <cellStyle name="Input 15" xfId="874"/>
    <cellStyle name="Input 16" xfId="875"/>
    <cellStyle name="Input 17" xfId="876"/>
    <cellStyle name="Input 18" xfId="877"/>
    <cellStyle name="Input 19" xfId="878"/>
    <cellStyle name="Input 2" xfId="879"/>
    <cellStyle name="Input 2 2" xfId="880"/>
    <cellStyle name="Input 2 3" xfId="881"/>
    <cellStyle name="Input 2 4" xfId="882"/>
    <cellStyle name="Input 20" xfId="883"/>
    <cellStyle name="Input 21" xfId="884"/>
    <cellStyle name="Input 22" xfId="885"/>
    <cellStyle name="Input 23" xfId="886"/>
    <cellStyle name="Input 24" xfId="887"/>
    <cellStyle name="Input 25" xfId="888"/>
    <cellStyle name="Input 3" xfId="889"/>
    <cellStyle name="Input 3 2" xfId="890"/>
    <cellStyle name="Input 3 3" xfId="891"/>
    <cellStyle name="Input 4" xfId="892"/>
    <cellStyle name="Input 4 2" xfId="893"/>
    <cellStyle name="Input 4 3" xfId="894"/>
    <cellStyle name="Input 5" xfId="895"/>
    <cellStyle name="Input 5 2" xfId="896"/>
    <cellStyle name="Input 5 3" xfId="897"/>
    <cellStyle name="Input 6" xfId="898"/>
    <cellStyle name="Input 6 2" xfId="899"/>
    <cellStyle name="Input 6 3" xfId="900"/>
    <cellStyle name="Input 7" xfId="901"/>
    <cellStyle name="Input 7 2" xfId="902"/>
    <cellStyle name="Input 8" xfId="903"/>
    <cellStyle name="Input 9" xfId="904"/>
    <cellStyle name="Izcēlums (1. veids)" xfId="905"/>
    <cellStyle name="Izcēlums (2. veids)" xfId="906"/>
    <cellStyle name="Izcēlums (3. veids)" xfId="907"/>
    <cellStyle name="Izcēlums (4. veids)" xfId="908"/>
    <cellStyle name="Izcēlums (5. veids)" xfId="909"/>
    <cellStyle name="Izcēlums (6. veids)" xfId="910"/>
    <cellStyle name="Izcēlums1" xfId="911"/>
    <cellStyle name="Izcēlums1 2" xfId="912"/>
    <cellStyle name="Izcēlums2" xfId="913"/>
    <cellStyle name="Izcēlums2 2" xfId="914"/>
    <cellStyle name="Izcēlums3" xfId="915"/>
    <cellStyle name="Izcēlums3 2" xfId="916"/>
    <cellStyle name="Izcēlums4" xfId="917"/>
    <cellStyle name="Izcēlums4 2" xfId="918"/>
    <cellStyle name="Izcēlums5" xfId="919"/>
    <cellStyle name="Izcēlums5 2" xfId="920"/>
    <cellStyle name="Izcēlums6" xfId="921"/>
    <cellStyle name="Izcēlums6 2" xfId="922"/>
    <cellStyle name="Followed Hyperlink" xfId="923"/>
    <cellStyle name="Izvade" xfId="924"/>
    <cellStyle name="Izvade 2" xfId="925"/>
    <cellStyle name="Izvade 3" xfId="926"/>
    <cellStyle name="Kokku" xfId="927"/>
    <cellStyle name="Comma" xfId="928"/>
    <cellStyle name="Comma [0]" xfId="929"/>
    <cellStyle name="Komats 2" xfId="930"/>
    <cellStyle name="Kontrolli lahtrit" xfId="931"/>
    <cellStyle name="Kopsumma" xfId="932"/>
    <cellStyle name="Kopsumma 2" xfId="933"/>
    <cellStyle name="Kopsumma 3" xfId="934"/>
    <cellStyle name="Labs" xfId="935"/>
    <cellStyle name="Labs 2" xfId="936"/>
    <cellStyle name="Lingitud lahter" xfId="937"/>
    <cellStyle name="Linked Cell 2" xfId="938"/>
    <cellStyle name="Linked Cell 2 2" xfId="939"/>
    <cellStyle name="Linked Cell 2 3" xfId="940"/>
    <cellStyle name="Linked Cell 2 4" xfId="941"/>
    <cellStyle name="Linked Cell 3" xfId="942"/>
    <cellStyle name="Linked Cell 4" xfId="943"/>
    <cellStyle name="Linked Cell 5" xfId="944"/>
    <cellStyle name="Linked Cell 6" xfId="945"/>
    <cellStyle name="Linked Cell 7" xfId="946"/>
    <cellStyle name="Linked Cell 8" xfId="947"/>
    <cellStyle name="Linked Cell 9" xfId="948"/>
    <cellStyle name="Märkus" xfId="949"/>
    <cellStyle name="Neitrāls" xfId="950"/>
    <cellStyle name="Neitrāls 2" xfId="951"/>
    <cellStyle name="Neitrāls 3" xfId="952"/>
    <cellStyle name="Neutraalne" xfId="953"/>
    <cellStyle name="Neutral 10" xfId="954"/>
    <cellStyle name="Neutral 2" xfId="955"/>
    <cellStyle name="Neutral 2 2" xfId="956"/>
    <cellStyle name="Neutral 2 3" xfId="957"/>
    <cellStyle name="Neutral 2 4" xfId="958"/>
    <cellStyle name="Neutral 2 5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allaad 2" xfId="967"/>
    <cellStyle name="Normal 10" xfId="968"/>
    <cellStyle name="Normal 11" xfId="969"/>
    <cellStyle name="Normal 11 2" xfId="970"/>
    <cellStyle name="Normal 11 3" xfId="971"/>
    <cellStyle name="Normal 11 3 2" xfId="972"/>
    <cellStyle name="Normal 11 3_AR" xfId="973"/>
    <cellStyle name="Normal 11 4" xfId="974"/>
    <cellStyle name="Normal 11 5" xfId="975"/>
    <cellStyle name="Normal 11 5 2" xfId="976"/>
    <cellStyle name="Normal 11 5_AR" xfId="977"/>
    <cellStyle name="Normal 11_AR" xfId="978"/>
    <cellStyle name="Normal 12" xfId="979"/>
    <cellStyle name="Normal 12 2" xfId="980"/>
    <cellStyle name="Normal 12 2 2" xfId="981"/>
    <cellStyle name="Normal 12 3" xfId="982"/>
    <cellStyle name="Normal 12 3 2" xfId="983"/>
    <cellStyle name="Normal 12_BA" xfId="984"/>
    <cellStyle name="Normal 13" xfId="985"/>
    <cellStyle name="Normal 13 2" xfId="986"/>
    <cellStyle name="Normal 13 3" xfId="987"/>
    <cellStyle name="Normal 14" xfId="988"/>
    <cellStyle name="Normal 14 2" xfId="989"/>
    <cellStyle name="Normal 14 3" xfId="990"/>
    <cellStyle name="Normal 15" xfId="991"/>
    <cellStyle name="Normal 15 2" xfId="992"/>
    <cellStyle name="Normal 15 3" xfId="993"/>
    <cellStyle name="Normal 15 4" xfId="994"/>
    <cellStyle name="Normal 15_1.TS_IS" xfId="995"/>
    <cellStyle name="Normal 16" xfId="996"/>
    <cellStyle name="Normal 17" xfId="997"/>
    <cellStyle name="Normal 18" xfId="998"/>
    <cellStyle name="Normal 19" xfId="999"/>
    <cellStyle name="Normal 19 2" xfId="1000"/>
    <cellStyle name="Normal 2" xfId="1001"/>
    <cellStyle name="Normal 2 2" xfId="1002"/>
    <cellStyle name="Normal 2 2 2" xfId="1003"/>
    <cellStyle name="Normal 2 2 2 2" xfId="1004"/>
    <cellStyle name="Normal 2 2 3" xfId="1005"/>
    <cellStyle name="Normal 2 2_AR" xfId="1006"/>
    <cellStyle name="Normal 2 3" xfId="1007"/>
    <cellStyle name="Normal 2 3 2" xfId="1008"/>
    <cellStyle name="Normal 2 3 3" xfId="1009"/>
    <cellStyle name="Normal 2 3 3 2" xfId="1010"/>
    <cellStyle name="Normal 2 3 4" xfId="1011"/>
    <cellStyle name="Normal 2 3_AR_BA" xfId="1012"/>
    <cellStyle name="Normal 2 4" xfId="1013"/>
    <cellStyle name="Normal 2 5" xfId="1014"/>
    <cellStyle name="Normal 2 6" xfId="1015"/>
    <cellStyle name="Normal 2 7" xfId="1016"/>
    <cellStyle name="Normal 2 8" xfId="1017"/>
    <cellStyle name="Normal 2 9" xfId="1018"/>
    <cellStyle name="Normal 2_1_1" xfId="1019"/>
    <cellStyle name="Normal 20" xfId="1020"/>
    <cellStyle name="Normal 21" xfId="1021"/>
    <cellStyle name="Normal 22" xfId="1022"/>
    <cellStyle name="Normal 23" xfId="1023"/>
    <cellStyle name="Normal 24" xfId="1024"/>
    <cellStyle name="Normal 25" xfId="1025"/>
    <cellStyle name="Normal 26" xfId="1026"/>
    <cellStyle name="Normal 27" xfId="1027"/>
    <cellStyle name="Normal 27 2" xfId="1028"/>
    <cellStyle name="Normal 28" xfId="1029"/>
    <cellStyle name="Normal 28 2" xfId="1030"/>
    <cellStyle name="Normal 29" xfId="1031"/>
    <cellStyle name="Normal 3" xfId="1032"/>
    <cellStyle name="Normal 3 2" xfId="1033"/>
    <cellStyle name="Normal 3 2 2" xfId="1034"/>
    <cellStyle name="Normal 3 2 3" xfId="1035"/>
    <cellStyle name="Normal 3 3" xfId="1036"/>
    <cellStyle name="Normal 3 3 2" xfId="1037"/>
    <cellStyle name="Normal 3 3 3" xfId="1038"/>
    <cellStyle name="Normal 3 4" xfId="1039"/>
    <cellStyle name="Normal 3 5" xfId="1040"/>
    <cellStyle name="Normal 3_BA" xfId="1041"/>
    <cellStyle name="Normal 30" xfId="1042"/>
    <cellStyle name="Normal 31" xfId="1043"/>
    <cellStyle name="Normal 32" xfId="1044"/>
    <cellStyle name="Normal 33" xfId="1045"/>
    <cellStyle name="Normal 34" xfId="1046"/>
    <cellStyle name="Normal 35" xfId="1047"/>
    <cellStyle name="Normal 36" xfId="1048"/>
    <cellStyle name="Normal 36 2" xfId="1049"/>
    <cellStyle name="Normal 36 3" xfId="1050"/>
    <cellStyle name="Normal 36 4" xfId="1051"/>
    <cellStyle name="Normal 37" xfId="1052"/>
    <cellStyle name="Normal 38" xfId="1053"/>
    <cellStyle name="Normal 38 2" xfId="1054"/>
    <cellStyle name="Normal 38 2 2" xfId="1055"/>
    <cellStyle name="Normal 38 2_AR" xfId="1056"/>
    <cellStyle name="Normal 39" xfId="1057"/>
    <cellStyle name="Normal 4" xfId="1058"/>
    <cellStyle name="Normal 4 2" xfId="1059"/>
    <cellStyle name="Normal 4 3" xfId="1060"/>
    <cellStyle name="Normal 4 4" xfId="1061"/>
    <cellStyle name="Normal 4 4 2" xfId="1062"/>
    <cellStyle name="Normal 4 5" xfId="1063"/>
    <cellStyle name="Normal 4_BA" xfId="1064"/>
    <cellStyle name="Normal 40" xfId="1065"/>
    <cellStyle name="Normal 40 2" xfId="1066"/>
    <cellStyle name="Normal 40_AR" xfId="1067"/>
    <cellStyle name="Normal 41" xfId="1068"/>
    <cellStyle name="Normal 42" xfId="1069"/>
    <cellStyle name="Normal 43" xfId="1070"/>
    <cellStyle name="Normal 44" xfId="1071"/>
    <cellStyle name="Normal 44 2" xfId="1072"/>
    <cellStyle name="Normal 44_AR" xfId="1073"/>
    <cellStyle name="Normal 45" xfId="1074"/>
    <cellStyle name="Normal 45 2" xfId="1075"/>
    <cellStyle name="Normal 45_AR" xfId="1076"/>
    <cellStyle name="Normal 46" xfId="1077"/>
    <cellStyle name="Normal 46 2" xfId="1078"/>
    <cellStyle name="Normal 47" xfId="1079"/>
    <cellStyle name="Normal 47 2" xfId="1080"/>
    <cellStyle name="Normal 48" xfId="1081"/>
    <cellStyle name="Normal 48 2" xfId="1082"/>
    <cellStyle name="Normal 49" xfId="1083"/>
    <cellStyle name="Normal 5" xfId="1084"/>
    <cellStyle name="Normal 5 2" xfId="1085"/>
    <cellStyle name="Normal 5 3" xfId="1086"/>
    <cellStyle name="Normal 5 4" xfId="1087"/>
    <cellStyle name="Normal 5_BA" xfId="1088"/>
    <cellStyle name="Normal 50" xfId="1089"/>
    <cellStyle name="Normal 51" xfId="1090"/>
    <cellStyle name="Normal 51 2" xfId="1091"/>
    <cellStyle name="Normal 51_AR" xfId="1092"/>
    <cellStyle name="Normal 52" xfId="1093"/>
    <cellStyle name="Normal 53" xfId="1094"/>
    <cellStyle name="Normal 53 2" xfId="1095"/>
    <cellStyle name="Normal 53_AR" xfId="1096"/>
    <cellStyle name="Normal 54" xfId="1097"/>
    <cellStyle name="Normal 55" xfId="1098"/>
    <cellStyle name="Normal 56" xfId="1099"/>
    <cellStyle name="Normal 57" xfId="1100"/>
    <cellStyle name="Normal 58" xfId="1101"/>
    <cellStyle name="Normal 59" xfId="1102"/>
    <cellStyle name="Normal 6" xfId="1103"/>
    <cellStyle name="Normal 6 2" xfId="1104"/>
    <cellStyle name="Normal 6 3" xfId="1105"/>
    <cellStyle name="Normal 6_AR" xfId="1106"/>
    <cellStyle name="Normal 60" xfId="1107"/>
    <cellStyle name="Normal 61" xfId="1108"/>
    <cellStyle name="Normal 7" xfId="1109"/>
    <cellStyle name="Normal 7 2" xfId="1110"/>
    <cellStyle name="Normal 8" xfId="1111"/>
    <cellStyle name="Normal 8 2" xfId="1112"/>
    <cellStyle name="Normal 9" xfId="1113"/>
    <cellStyle name="Normal 9 2" xfId="1114"/>
    <cellStyle name="Normal_5" xfId="1115"/>
    <cellStyle name="Normal_Sheet1" xfId="1116"/>
    <cellStyle name="Nosaukums" xfId="1117"/>
    <cellStyle name="Nosaukums 2" xfId="1118"/>
    <cellStyle name="Nosaukums 3" xfId="1119"/>
    <cellStyle name="Note 10" xfId="1120"/>
    <cellStyle name="Note 2" xfId="1121"/>
    <cellStyle name="Note 2 2" xfId="1122"/>
    <cellStyle name="Note 2 3" xfId="1123"/>
    <cellStyle name="Note 2 4" xfId="1124"/>
    <cellStyle name="Note 2 5" xfId="1125"/>
    <cellStyle name="Note 2 5 2" xfId="1126"/>
    <cellStyle name="Note 2 6" xfId="1127"/>
    <cellStyle name="Note 3" xfId="1128"/>
    <cellStyle name="Note 3 2" xfId="1129"/>
    <cellStyle name="Note 4" xfId="1130"/>
    <cellStyle name="Note 5" xfId="1131"/>
    <cellStyle name="Note 6" xfId="1132"/>
    <cellStyle name="Note 7" xfId="1133"/>
    <cellStyle name="Note 8" xfId="1134"/>
    <cellStyle name="Note 9" xfId="1135"/>
    <cellStyle name="Output 10" xfId="1136"/>
    <cellStyle name="Output 11" xfId="1137"/>
    <cellStyle name="Output 12" xfId="1138"/>
    <cellStyle name="Output 13" xfId="1139"/>
    <cellStyle name="Output 14" xfId="1140"/>
    <cellStyle name="Output 15" xfId="1141"/>
    <cellStyle name="Output 16" xfId="1142"/>
    <cellStyle name="Output 17" xfId="1143"/>
    <cellStyle name="Output 18" xfId="1144"/>
    <cellStyle name="Output 19" xfId="1145"/>
    <cellStyle name="Output 2" xfId="1146"/>
    <cellStyle name="Output 2 2" xfId="1147"/>
    <cellStyle name="Output 2 3" xfId="1148"/>
    <cellStyle name="Output 2 4" xfId="1149"/>
    <cellStyle name="Output 20" xfId="1150"/>
    <cellStyle name="Output 21" xfId="1151"/>
    <cellStyle name="Output 22" xfId="1152"/>
    <cellStyle name="Output 23" xfId="1153"/>
    <cellStyle name="Output 24" xfId="1154"/>
    <cellStyle name="Output 25" xfId="1155"/>
    <cellStyle name="Output 3" xfId="1156"/>
    <cellStyle name="Output 3 2" xfId="1157"/>
    <cellStyle name="Output 3 3" xfId="1158"/>
    <cellStyle name="Output 4" xfId="1159"/>
    <cellStyle name="Output 4 2" xfId="1160"/>
    <cellStyle name="Output 4 3" xfId="1161"/>
    <cellStyle name="Output 5" xfId="1162"/>
    <cellStyle name="Output 5 2" xfId="1163"/>
    <cellStyle name="Output 5 3" xfId="1164"/>
    <cellStyle name="Output 6" xfId="1165"/>
    <cellStyle name="Output 6 2" xfId="1166"/>
    <cellStyle name="Output 6 3" xfId="1167"/>
    <cellStyle name="Output 7" xfId="1168"/>
    <cellStyle name="Output 7 2" xfId="1169"/>
    <cellStyle name="Output 8" xfId="1170"/>
    <cellStyle name="Output 9" xfId="1171"/>
    <cellStyle name="Parastais_Lapa1" xfId="1172"/>
    <cellStyle name="Parasts 2" xfId="1173"/>
    <cellStyle name="Parasts 3" xfId="1174"/>
    <cellStyle name="Paskaidrojošs teksts" xfId="1175"/>
    <cellStyle name="Paskaidrojošs teksts 2" xfId="1176"/>
    <cellStyle name="Pārbaudes šūna" xfId="1177"/>
    <cellStyle name="Pārbaudes šūna 2" xfId="1178"/>
    <cellStyle name="Pealkiri" xfId="1179"/>
    <cellStyle name="Pealkiri 1" xfId="1180"/>
    <cellStyle name="Pealkiri 2" xfId="1181"/>
    <cellStyle name="Pealkiri 3" xfId="1182"/>
    <cellStyle name="Pealkiri 4" xfId="1183"/>
    <cellStyle name="Percent 2" xfId="1184"/>
    <cellStyle name="Percent 2 2" xfId="1185"/>
    <cellStyle name="Percent 3" xfId="1186"/>
    <cellStyle name="Percent 4" xfId="1187"/>
    <cellStyle name="Piezīme" xfId="1188"/>
    <cellStyle name="Piezīme 2" xfId="1189"/>
    <cellStyle name="Percent" xfId="1190"/>
    <cellStyle name="Result 1" xfId="1191"/>
    <cellStyle name="Result2 1" xfId="1192"/>
    <cellStyle name="Rõhk1" xfId="1193"/>
    <cellStyle name="Rõhk2" xfId="1194"/>
    <cellStyle name="Rõhk3" xfId="1195"/>
    <cellStyle name="Rõhk4" xfId="1196"/>
    <cellStyle name="Rõhk5" xfId="1197"/>
    <cellStyle name="Rõhk6" xfId="1198"/>
    <cellStyle name="Saistīta šūna" xfId="1199"/>
    <cellStyle name="Saistīta šūna 2" xfId="1200"/>
    <cellStyle name="Saistītā šūna" xfId="1201"/>
    <cellStyle name="Saistītā šūna 2" xfId="1202"/>
    <cellStyle name="Selgitav tekst" xfId="1203"/>
    <cellStyle name="Sisestus" xfId="1204"/>
    <cellStyle name="Slikts" xfId="1205"/>
    <cellStyle name="Slikts 2" xfId="1206"/>
    <cellStyle name="Standard_Sonderpreisliste 2002-2" xfId="1207"/>
    <cellStyle name="Stils 1" xfId="1208"/>
    <cellStyle name="Stils 1 2" xfId="1209"/>
    <cellStyle name="Stils 1 2 2" xfId="1210"/>
    <cellStyle name="Stils 1 2 2 2" xfId="1211"/>
    <cellStyle name="Stils 1 3" xfId="1212"/>
    <cellStyle name="Style 1" xfId="1213"/>
    <cellStyle name="Style 1 2" xfId="1214"/>
    <cellStyle name="Style 1 2 2" xfId="1215"/>
    <cellStyle name="Style 1 2 2 2" xfId="1216"/>
    <cellStyle name="Style 1 2 3" xfId="1217"/>
    <cellStyle name="Style 1 2 4" xfId="1218"/>
    <cellStyle name="Style 1 3" xfId="1219"/>
    <cellStyle name="Style 1 3 2" xfId="1220"/>
    <cellStyle name="Style 1 4" xfId="1221"/>
    <cellStyle name="Style 1_1 " xfId="1222"/>
    <cellStyle name="Title 2" xfId="1223"/>
    <cellStyle name="Title 2 2" xfId="1224"/>
    <cellStyle name="Title 2 3" xfId="1225"/>
    <cellStyle name="Title 2 4" xfId="1226"/>
    <cellStyle name="Title 3" xfId="1227"/>
    <cellStyle name="Title 4" xfId="1228"/>
    <cellStyle name="Title 5" xfId="1229"/>
    <cellStyle name="Title 6" xfId="1230"/>
    <cellStyle name="Title 7" xfId="1231"/>
    <cellStyle name="Title 8" xfId="1232"/>
    <cellStyle name="Title 9" xfId="1233"/>
    <cellStyle name="Total 2" xfId="1234"/>
    <cellStyle name="Total 2 2" xfId="1235"/>
    <cellStyle name="Total 2 3" xfId="1236"/>
    <cellStyle name="Total 2 4" xfId="1237"/>
    <cellStyle name="Total 3" xfId="1238"/>
    <cellStyle name="Total 4" xfId="1239"/>
    <cellStyle name="Total 5" xfId="1240"/>
    <cellStyle name="Total 6" xfId="1241"/>
    <cellStyle name="Total 7" xfId="1242"/>
    <cellStyle name="Total 8" xfId="1243"/>
    <cellStyle name="Total 9" xfId="1244"/>
    <cellStyle name="Väljund" xfId="1245"/>
    <cellStyle name="Currency" xfId="1246"/>
    <cellStyle name="Currency [0]" xfId="1247"/>
    <cellStyle name="Virsraksts 1" xfId="1248"/>
    <cellStyle name="Virsraksts 1 2" xfId="1249"/>
    <cellStyle name="Virsraksts 2" xfId="1250"/>
    <cellStyle name="Virsraksts 2 2" xfId="1251"/>
    <cellStyle name="Virsraksts 3" xfId="1252"/>
    <cellStyle name="Virsraksts 3 2" xfId="1253"/>
    <cellStyle name="Virsraksts 4" xfId="1254"/>
    <cellStyle name="Virsraksts 4 2" xfId="1255"/>
    <cellStyle name="Warning Text 2" xfId="1256"/>
    <cellStyle name="Warning Text 2 2" xfId="1257"/>
    <cellStyle name="Warning Text 2 3" xfId="1258"/>
    <cellStyle name="Warning Text 2 4" xfId="1259"/>
    <cellStyle name="Warning Text 3" xfId="1260"/>
    <cellStyle name="Warning Text 4" xfId="1261"/>
    <cellStyle name="Warning Text 5" xfId="1262"/>
    <cellStyle name="Warning Text 6" xfId="1263"/>
    <cellStyle name="Warning Text 7" xfId="1264"/>
    <cellStyle name="Warning Text 8" xfId="1265"/>
    <cellStyle name="Warning Text 9" xfId="1266"/>
    <cellStyle name="Обычный 2" xfId="1267"/>
    <cellStyle name="Обычный 2 2" xfId="1268"/>
    <cellStyle name="Обычный 2_Sheet1" xfId="1269"/>
    <cellStyle name="Обычный 3" xfId="1270"/>
    <cellStyle name="Обычный 4" xfId="1271"/>
    <cellStyle name="Обычный_2009-04-27_PED IESN" xfId="1272"/>
    <cellStyle name="Процентный 2" xfId="1273"/>
    <cellStyle name="Стиль 1" xfId="1274"/>
    <cellStyle name="Финансовый 2" xfId="1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AppData\Local\Temp\Darbu_daudzuma_saraksts_2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vn.kopt."/>
      <sheetName val="Kops.1"/>
      <sheetName val="Būvl."/>
      <sheetName val="Cokols"/>
      <sheetName val="Fasade"/>
      <sheetName val="Logu ailas"/>
      <sheetName val="Lodžij."/>
      <sheetName val="Lodžiju atj."/>
      <sheetName val="Jumta elem."/>
      <sheetName val="Kapnu.t.jumts"/>
      <sheetName val="Ieejas jumti"/>
      <sheetName val="Dazadi"/>
      <sheetName val="Logi"/>
      <sheetName val="BK"/>
      <sheetName val="Kops.2"/>
      <sheetName val="Apkure"/>
      <sheetName val="SM"/>
      <sheetName val="Vent."/>
      <sheetName val="Kolekt."/>
      <sheetName val="UK"/>
      <sheetName val="EL"/>
      <sheetName val="ESS"/>
      <sheetName val="UAS"/>
      <sheetName val="Sheet1"/>
    </sheetNames>
    <sheetDataSet>
      <sheetData sheetId="0">
        <row r="27">
          <cell r="A27" t="str">
            <v>Sastādīja:  </v>
          </cell>
        </row>
        <row r="31">
          <cell r="A31" t="str">
            <v>Pārbaudīja: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15" sqref="C15:G15"/>
    </sheetView>
  </sheetViews>
  <sheetFormatPr defaultColWidth="9.140625" defaultRowHeight="15"/>
  <sheetData>
    <row r="1" spans="1:15" ht="18">
      <c r="A1" s="79"/>
      <c r="B1" s="79"/>
      <c r="C1" s="79"/>
      <c r="D1" s="79"/>
      <c r="E1" s="79"/>
      <c r="F1" s="79"/>
      <c r="G1" s="79"/>
      <c r="H1" s="116" t="s">
        <v>176</v>
      </c>
      <c r="I1" s="116"/>
      <c r="J1" s="116"/>
      <c r="K1" s="116"/>
      <c r="L1" s="79"/>
      <c r="M1" s="79"/>
      <c r="N1" s="79"/>
      <c r="O1" s="79"/>
    </row>
    <row r="2" spans="1:15" ht="15">
      <c r="A2" s="79"/>
      <c r="B2" s="79"/>
      <c r="C2" s="79"/>
      <c r="D2" s="79"/>
      <c r="E2" s="79"/>
      <c r="F2" s="79"/>
      <c r="G2" s="79"/>
      <c r="H2" s="117" t="s">
        <v>177</v>
      </c>
      <c r="I2" s="118"/>
      <c r="J2" s="118"/>
      <c r="K2" s="118"/>
      <c r="L2" s="79"/>
      <c r="M2" s="79"/>
      <c r="N2" s="79"/>
      <c r="O2" s="79"/>
    </row>
    <row r="3" spans="1:15" ht="15">
      <c r="A3" s="79"/>
      <c r="B3" s="79"/>
      <c r="C3" s="79"/>
      <c r="D3" s="79"/>
      <c r="E3" s="79"/>
      <c r="F3" s="79"/>
      <c r="G3" s="79"/>
      <c r="H3" s="117" t="s">
        <v>178</v>
      </c>
      <c r="I3" s="118"/>
      <c r="J3" s="118"/>
      <c r="K3" s="118"/>
      <c r="L3" s="79"/>
      <c r="M3" s="79"/>
      <c r="N3" s="79"/>
      <c r="O3" s="79"/>
    </row>
    <row r="4" spans="1:15" ht="15">
      <c r="A4" s="79"/>
      <c r="B4" s="79"/>
      <c r="C4" s="79"/>
      <c r="D4" s="79"/>
      <c r="E4" s="79"/>
      <c r="F4" s="79"/>
      <c r="G4" s="79"/>
      <c r="H4" s="94"/>
      <c r="I4" s="95"/>
      <c r="J4" s="95"/>
      <c r="K4" s="95"/>
      <c r="L4" s="79"/>
      <c r="M4" s="79"/>
      <c r="N4" s="79"/>
      <c r="O4" s="79"/>
    </row>
    <row r="5" spans="1:15" ht="15">
      <c r="A5" s="79"/>
      <c r="B5" s="79"/>
      <c r="C5" s="79"/>
      <c r="D5" s="79"/>
      <c r="E5" s="79"/>
      <c r="F5" s="79"/>
      <c r="G5" s="79"/>
      <c r="H5" s="102"/>
      <c r="I5" s="103" t="s">
        <v>179</v>
      </c>
      <c r="J5" s="102"/>
      <c r="K5" s="102"/>
      <c r="L5" s="79"/>
      <c r="M5" s="79"/>
      <c r="N5" s="79"/>
      <c r="O5" s="79"/>
    </row>
    <row r="8" spans="1:15" ht="15">
      <c r="A8" s="119" t="s">
        <v>190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79"/>
      <c r="M8" s="79"/>
      <c r="N8" s="79"/>
      <c r="O8" s="79"/>
    </row>
    <row r="9" spans="1:15" ht="15">
      <c r="A9" s="108"/>
      <c r="B9" s="108"/>
      <c r="C9" s="99"/>
      <c r="D9" s="109"/>
      <c r="E9" s="109"/>
      <c r="F9" s="109"/>
      <c r="G9" s="109"/>
      <c r="H9" s="109"/>
      <c r="I9" s="109"/>
      <c r="J9" s="109"/>
      <c r="K9" s="109"/>
      <c r="L9" s="98"/>
      <c r="M9" s="98"/>
      <c r="N9" s="98"/>
      <c r="O9" s="98"/>
    </row>
    <row r="10" spans="1:15" ht="15">
      <c r="A10" s="99" t="s">
        <v>142</v>
      </c>
      <c r="B10" s="99"/>
      <c r="C10" s="99"/>
      <c r="D10" s="109" t="s">
        <v>162</v>
      </c>
      <c r="E10" s="109"/>
      <c r="F10" s="109"/>
      <c r="G10" s="109"/>
      <c r="H10" s="109"/>
      <c r="I10" s="109"/>
      <c r="J10" s="109"/>
      <c r="K10" s="109"/>
      <c r="L10" s="98"/>
      <c r="M10" s="98"/>
      <c r="N10" s="98"/>
      <c r="O10" s="98"/>
    </row>
    <row r="11" spans="1:15" ht="15">
      <c r="A11" s="99" t="s">
        <v>143</v>
      </c>
      <c r="B11" s="99"/>
      <c r="C11" s="99"/>
      <c r="D11" s="109" t="s">
        <v>191</v>
      </c>
      <c r="E11" s="109"/>
      <c r="F11" s="109"/>
      <c r="G11" s="109"/>
      <c r="H11" s="109"/>
      <c r="I11" s="109"/>
      <c r="J11" s="109"/>
      <c r="K11" s="109"/>
      <c r="L11" s="98"/>
      <c r="M11" s="98"/>
      <c r="N11" s="98"/>
      <c r="O11" s="98"/>
    </row>
    <row r="12" spans="1:15" ht="15">
      <c r="A12" s="100" t="s">
        <v>144</v>
      </c>
      <c r="B12" s="100"/>
      <c r="C12" s="101"/>
      <c r="D12" s="107" t="s">
        <v>163</v>
      </c>
      <c r="E12" s="107"/>
      <c r="F12" s="107"/>
      <c r="G12" s="107"/>
      <c r="H12" s="107"/>
      <c r="I12" s="107"/>
      <c r="J12" s="107"/>
      <c r="K12" s="107"/>
      <c r="L12" s="98"/>
      <c r="M12" s="98"/>
      <c r="N12" s="98"/>
      <c r="O12" s="98"/>
    </row>
    <row r="13" spans="1:15" ht="15">
      <c r="A13" s="82"/>
      <c r="B13" s="82"/>
      <c r="C13" s="82"/>
      <c r="D13" s="83"/>
      <c r="E13" s="83"/>
      <c r="F13" s="83"/>
      <c r="G13" s="83"/>
      <c r="H13" s="83"/>
      <c r="I13" s="83"/>
      <c r="J13" s="83"/>
      <c r="K13" s="83"/>
      <c r="L13" s="79"/>
      <c r="M13" s="79"/>
      <c r="N13" s="79"/>
      <c r="O13" s="79"/>
    </row>
    <row r="14" spans="1:15" ht="15">
      <c r="A14" s="115" t="s">
        <v>180</v>
      </c>
      <c r="B14" s="115"/>
      <c r="C14" s="115" t="s">
        <v>181</v>
      </c>
      <c r="D14" s="115"/>
      <c r="E14" s="115"/>
      <c r="F14" s="115"/>
      <c r="G14" s="115"/>
      <c r="H14" s="114" t="s">
        <v>182</v>
      </c>
      <c r="I14" s="114"/>
      <c r="J14" s="114"/>
      <c r="K14" s="114"/>
      <c r="L14" s="91"/>
      <c r="M14" s="91"/>
      <c r="N14" s="91"/>
      <c r="O14" s="91"/>
    </row>
    <row r="15" spans="1:15" ht="32.25" customHeight="1">
      <c r="A15" s="120">
        <v>1</v>
      </c>
      <c r="B15" s="120"/>
      <c r="C15" s="121" t="s">
        <v>162</v>
      </c>
      <c r="D15" s="121"/>
      <c r="E15" s="121"/>
      <c r="F15" s="121"/>
      <c r="G15" s="121"/>
      <c r="H15" s="122">
        <f>Kopsavilkums!D34</f>
        <v>0</v>
      </c>
      <c r="I15" s="122"/>
      <c r="J15" s="122"/>
      <c r="K15" s="122"/>
      <c r="L15" s="93"/>
      <c r="M15" s="93"/>
      <c r="N15" s="93"/>
      <c r="O15" s="93"/>
    </row>
    <row r="16" spans="1:11" ht="15.75">
      <c r="A16" s="123"/>
      <c r="B16" s="124"/>
      <c r="C16" s="127" t="s">
        <v>183</v>
      </c>
      <c r="D16" s="127"/>
      <c r="E16" s="127"/>
      <c r="F16" s="127"/>
      <c r="G16" s="127"/>
      <c r="H16" s="125"/>
      <c r="I16" s="125"/>
      <c r="J16" s="125"/>
      <c r="K16" s="126"/>
    </row>
    <row r="17" spans="1:11" ht="15.75">
      <c r="A17" s="104"/>
      <c r="B17" s="96"/>
      <c r="C17" s="97"/>
      <c r="D17" s="97"/>
      <c r="E17" s="97"/>
      <c r="F17" s="97" t="s">
        <v>184</v>
      </c>
      <c r="G17" s="106">
        <v>0.21</v>
      </c>
      <c r="H17" s="92"/>
      <c r="I17" s="92"/>
      <c r="J17" s="92"/>
      <c r="K17" s="105"/>
    </row>
    <row r="18" spans="1:11" ht="15.75">
      <c r="A18" s="123"/>
      <c r="B18" s="124"/>
      <c r="C18" s="127" t="s">
        <v>185</v>
      </c>
      <c r="D18" s="127"/>
      <c r="E18" s="127"/>
      <c r="F18" s="127"/>
      <c r="G18" s="127"/>
      <c r="H18" s="125"/>
      <c r="I18" s="125"/>
      <c r="J18" s="125"/>
      <c r="K18" s="126"/>
    </row>
    <row r="19" spans="1:11" ht="15.75">
      <c r="A19" s="89"/>
      <c r="B19" s="89"/>
      <c r="C19" s="89"/>
      <c r="D19" s="89"/>
      <c r="E19" s="89"/>
      <c r="F19" s="89"/>
      <c r="G19" s="89"/>
      <c r="H19" s="90"/>
      <c r="I19" s="90"/>
      <c r="J19" s="90"/>
      <c r="K19" s="90"/>
    </row>
    <row r="20" spans="1:11" ht="15">
      <c r="A20" s="84"/>
      <c r="B20" s="84"/>
      <c r="C20" s="85"/>
      <c r="D20" s="85"/>
      <c r="E20" s="85"/>
      <c r="F20" s="85"/>
      <c r="G20" s="86"/>
      <c r="H20" s="86"/>
      <c r="I20" s="86"/>
      <c r="J20" s="86"/>
      <c r="K20" s="86"/>
    </row>
    <row r="21" spans="1:11" ht="15">
      <c r="A21" s="84"/>
      <c r="B21" s="84"/>
      <c r="C21" s="85"/>
      <c r="D21" s="85"/>
      <c r="E21" s="85"/>
      <c r="F21" s="85"/>
      <c r="G21" s="86"/>
      <c r="H21" s="86"/>
      <c r="I21" s="86"/>
      <c r="J21" s="86"/>
      <c r="K21" s="86"/>
    </row>
    <row r="22" spans="1:11" ht="15">
      <c r="A22" s="79" t="s">
        <v>186</v>
      </c>
      <c r="B22" s="79"/>
      <c r="C22" s="88" t="s">
        <v>187</v>
      </c>
      <c r="D22" s="88"/>
      <c r="E22" s="111"/>
      <c r="F22" s="112"/>
      <c r="G22" s="112"/>
      <c r="H22" s="88"/>
      <c r="I22" s="113"/>
      <c r="J22" s="113"/>
      <c r="K22" s="113"/>
    </row>
    <row r="23" spans="1:11" ht="15">
      <c r="A23" s="80"/>
      <c r="B23" s="79"/>
      <c r="C23" s="110" t="s">
        <v>188</v>
      </c>
      <c r="D23" s="110"/>
      <c r="E23" s="110"/>
      <c r="F23" s="110"/>
      <c r="G23" s="110"/>
      <c r="H23" s="87"/>
      <c r="I23" s="110"/>
      <c r="J23" s="110"/>
      <c r="K23" s="110"/>
    </row>
    <row r="24" spans="1:11" ht="15">
      <c r="A24" s="79"/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ht="15">
      <c r="A25" s="79"/>
      <c r="B25" s="81"/>
      <c r="C25" s="81"/>
      <c r="D25" s="81"/>
      <c r="E25" s="111"/>
      <c r="F25" s="112"/>
      <c r="G25" s="112"/>
      <c r="H25" s="81"/>
      <c r="I25" s="81"/>
      <c r="J25" s="81"/>
      <c r="K25" s="81"/>
    </row>
    <row r="26" spans="1:11" ht="15">
      <c r="A26" s="79" t="s">
        <v>189</v>
      </c>
      <c r="B26" s="79"/>
      <c r="C26" s="88" t="s">
        <v>187</v>
      </c>
      <c r="D26" s="88"/>
      <c r="E26" s="112"/>
      <c r="F26" s="112"/>
      <c r="G26" s="112"/>
      <c r="H26" s="88"/>
      <c r="I26" s="113"/>
      <c r="J26" s="113"/>
      <c r="K26" s="113"/>
    </row>
    <row r="27" spans="1:11" ht="15">
      <c r="A27" s="79"/>
      <c r="B27" s="79"/>
      <c r="C27" s="110" t="s">
        <v>188</v>
      </c>
      <c r="D27" s="110"/>
      <c r="E27" s="110"/>
      <c r="F27" s="110"/>
      <c r="G27" s="110"/>
      <c r="H27" s="87"/>
      <c r="I27" s="110"/>
      <c r="J27" s="110"/>
      <c r="K27" s="110"/>
    </row>
    <row r="28" spans="1:11" ht="15">
      <c r="A28" s="79"/>
      <c r="B28" s="81"/>
      <c r="C28" s="81"/>
      <c r="D28" s="81"/>
      <c r="E28" s="81"/>
      <c r="F28" s="81"/>
      <c r="G28" s="81"/>
      <c r="H28" s="81"/>
      <c r="I28" s="81"/>
      <c r="J28" s="81"/>
      <c r="K28" s="81"/>
    </row>
  </sheetData>
  <sheetProtection/>
  <mergeCells count="31">
    <mergeCell ref="H16:K16"/>
    <mergeCell ref="E27:G27"/>
    <mergeCell ref="I27:K27"/>
    <mergeCell ref="C27:D27"/>
    <mergeCell ref="C23:D23"/>
    <mergeCell ref="E23:G23"/>
    <mergeCell ref="A15:B15"/>
    <mergeCell ref="C15:G15"/>
    <mergeCell ref="H15:K15"/>
    <mergeCell ref="A18:B18"/>
    <mergeCell ref="H18:K18"/>
    <mergeCell ref="D11:K11"/>
    <mergeCell ref="H1:K1"/>
    <mergeCell ref="H2:K2"/>
    <mergeCell ref="H3:K3"/>
    <mergeCell ref="A8:K8"/>
    <mergeCell ref="E22:G22"/>
    <mergeCell ref="A14:B14"/>
    <mergeCell ref="C18:G18"/>
    <mergeCell ref="A16:B16"/>
    <mergeCell ref="C16:G16"/>
    <mergeCell ref="D12:K12"/>
    <mergeCell ref="A9:B9"/>
    <mergeCell ref="D9:K9"/>
    <mergeCell ref="I23:K23"/>
    <mergeCell ref="E25:G26"/>
    <mergeCell ref="I26:K26"/>
    <mergeCell ref="H14:K14"/>
    <mergeCell ref="C14:G14"/>
    <mergeCell ref="I22:K22"/>
    <mergeCell ref="D10:K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7" sqref="A17:N17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3.421875" style="0" customWidth="1"/>
  </cols>
  <sheetData>
    <row r="1" spans="1:15" ht="15">
      <c r="A1" s="149" t="s">
        <v>128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8" customHeight="1">
      <c r="A2" s="150" t="s">
        <v>92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">
      <c r="A3" s="150" t="s">
        <v>93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">
      <c r="A4" s="152" t="s">
        <v>94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3"/>
      <c r="B6" s="13"/>
      <c r="C6" s="13"/>
      <c r="D6" s="13"/>
      <c r="E6" s="13"/>
      <c r="F6" s="13"/>
      <c r="G6" s="13"/>
      <c r="H6" s="13"/>
      <c r="J6" s="17"/>
      <c r="K6" s="17"/>
      <c r="L6" s="18" t="s">
        <v>30</v>
      </c>
      <c r="M6" s="22">
        <f>O17</f>
        <v>0</v>
      </c>
      <c r="N6" s="17" t="s">
        <v>31</v>
      </c>
      <c r="O6" s="19"/>
    </row>
    <row r="7" spans="2:15" ht="13.5" customHeight="1">
      <c r="B7" s="20"/>
      <c r="C7" s="20"/>
      <c r="D7" s="20"/>
      <c r="E7" s="20"/>
      <c r="F7" s="20"/>
      <c r="G7" s="20"/>
      <c r="H7" s="20"/>
      <c r="I7" s="20"/>
      <c r="J7" s="20"/>
      <c r="L7" s="21" t="s">
        <v>34</v>
      </c>
      <c r="M7" s="132"/>
      <c r="N7" s="132"/>
      <c r="O7" s="20"/>
    </row>
    <row r="8" spans="1:15" ht="1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ht="14.25" customHeight="1">
      <c r="A9" s="153" t="s">
        <v>1</v>
      </c>
      <c r="B9" s="14"/>
      <c r="C9" s="155" t="s">
        <v>2</v>
      </c>
      <c r="D9" s="155" t="s">
        <v>3</v>
      </c>
      <c r="E9" s="153" t="s">
        <v>4</v>
      </c>
      <c r="F9" s="153"/>
      <c r="G9" s="153"/>
      <c r="H9" s="153"/>
      <c r="I9" s="153"/>
      <c r="J9" s="153"/>
      <c r="K9" s="153" t="s">
        <v>5</v>
      </c>
      <c r="L9" s="153"/>
      <c r="M9" s="153"/>
      <c r="N9" s="153"/>
      <c r="O9" s="153"/>
    </row>
    <row r="10" spans="1:15" ht="84" customHeight="1">
      <c r="A10" s="153"/>
      <c r="B10" s="14" t="s">
        <v>0</v>
      </c>
      <c r="C10" s="155"/>
      <c r="D10" s="15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5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11.2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25.5">
      <c r="A12" s="6">
        <v>1</v>
      </c>
      <c r="B12" s="7" t="s">
        <v>95</v>
      </c>
      <c r="C12" s="8" t="s">
        <v>17</v>
      </c>
      <c r="D12" s="9">
        <v>125</v>
      </c>
      <c r="E12" s="10"/>
      <c r="F12" s="10"/>
      <c r="G12" s="10">
        <f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8.25">
      <c r="A13" s="6">
        <v>2</v>
      </c>
      <c r="B13" s="7" t="s">
        <v>96</v>
      </c>
      <c r="C13" s="8" t="s">
        <v>15</v>
      </c>
      <c r="D13" s="9">
        <v>1</v>
      </c>
      <c r="E13" s="10"/>
      <c r="F13" s="10"/>
      <c r="G13" s="10">
        <f>E13*F13</f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0">
        <f>L13+N13+M13</f>
        <v>0</v>
      </c>
    </row>
    <row r="14" spans="1:15" ht="38.25">
      <c r="A14" s="6">
        <v>3</v>
      </c>
      <c r="B14" s="7" t="s">
        <v>97</v>
      </c>
      <c r="C14" s="8" t="s">
        <v>17</v>
      </c>
      <c r="D14" s="9">
        <v>20</v>
      </c>
      <c r="E14" s="10"/>
      <c r="F14" s="10"/>
      <c r="G14" s="10">
        <f>E14*F14</f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38.25">
      <c r="A15" s="6">
        <v>4</v>
      </c>
      <c r="B15" s="7" t="s">
        <v>98</v>
      </c>
      <c r="C15" s="8" t="s">
        <v>17</v>
      </c>
      <c r="D15" s="9">
        <v>105</v>
      </c>
      <c r="E15" s="10"/>
      <c r="F15" s="10"/>
      <c r="G15" s="10">
        <f>E15*F15</f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1">
        <f>L15+N15+M15</f>
        <v>0</v>
      </c>
    </row>
    <row r="16" spans="1:15" ht="25.5">
      <c r="A16" s="6">
        <v>5</v>
      </c>
      <c r="B16" s="7" t="s">
        <v>27</v>
      </c>
      <c r="C16" s="8" t="s">
        <v>26</v>
      </c>
      <c r="D16" s="9">
        <v>1</v>
      </c>
      <c r="E16" s="10"/>
      <c r="F16" s="10"/>
      <c r="G16" s="10">
        <f>E16*F16</f>
        <v>0</v>
      </c>
      <c r="H16" s="10"/>
      <c r="I16" s="10"/>
      <c r="J16" s="10">
        <f>G16+H16+I16</f>
        <v>0</v>
      </c>
      <c r="K16" s="10">
        <f>D16*E16</f>
        <v>0</v>
      </c>
      <c r="L16" s="10">
        <f>D16*G16</f>
        <v>0</v>
      </c>
      <c r="M16" s="10">
        <f>D16*H16</f>
        <v>0</v>
      </c>
      <c r="N16" s="10">
        <f>D16*I16</f>
        <v>0</v>
      </c>
      <c r="O16" s="10">
        <f>L16+N16+M16</f>
        <v>0</v>
      </c>
    </row>
    <row r="17" spans="1:15" ht="38.25">
      <c r="A17" s="6"/>
      <c r="B17" s="77" t="s">
        <v>175</v>
      </c>
      <c r="C17" s="24"/>
      <c r="D17" s="25"/>
      <c r="E17" s="10"/>
      <c r="F17" s="10"/>
      <c r="G17" s="10"/>
      <c r="H17" s="10"/>
      <c r="I17" s="10"/>
      <c r="J17" s="10"/>
      <c r="K17" s="78">
        <f>SUM(M12:M15)</f>
        <v>0</v>
      </c>
      <c r="L17" s="12">
        <f>SUM(M12:M15)</f>
        <v>0</v>
      </c>
      <c r="M17" s="12">
        <f>SUM(M12:M15)</f>
        <v>0</v>
      </c>
      <c r="N17" s="12">
        <f>SUM(N12:N15)</f>
        <v>0</v>
      </c>
      <c r="O17" s="12">
        <f>SUM(O12:O15)</f>
        <v>0</v>
      </c>
    </row>
  </sheetData>
  <sheetProtection/>
  <mergeCells count="11">
    <mergeCell ref="A9:A10"/>
    <mergeCell ref="C9:C10"/>
    <mergeCell ref="D9:D10"/>
    <mergeCell ref="E9:J9"/>
    <mergeCell ref="K9:O9"/>
    <mergeCell ref="A1:O1"/>
    <mergeCell ref="A2:O2"/>
    <mergeCell ref="A3:O3"/>
    <mergeCell ref="A4:O4"/>
    <mergeCell ref="M7:N7"/>
    <mergeCell ref="A8:O8"/>
  </mergeCells>
  <printOptions horizontalCentered="1"/>
  <pageMargins left="0.7874015748031497" right="0.7874015748031497" top="1.1811023622047245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37">
      <selection activeCell="B39" sqref="B39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3.421875" style="0" customWidth="1"/>
  </cols>
  <sheetData>
    <row r="1" spans="1:15" ht="15">
      <c r="A1" s="149" t="s">
        <v>129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8" customHeigh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">
      <c r="A3" s="150" t="s">
        <v>99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">
      <c r="A4" s="152" t="s">
        <v>94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3"/>
      <c r="B6" s="13"/>
      <c r="C6" s="13"/>
      <c r="D6" s="13"/>
      <c r="E6" s="13"/>
      <c r="F6" s="13"/>
      <c r="G6" s="13"/>
      <c r="H6" s="13"/>
      <c r="J6" s="17"/>
      <c r="K6" s="17"/>
      <c r="L6" s="18" t="s">
        <v>30</v>
      </c>
      <c r="M6" s="22">
        <f>O55</f>
        <v>0</v>
      </c>
      <c r="N6" s="17" t="s">
        <v>31</v>
      </c>
      <c r="O6" s="19"/>
    </row>
    <row r="7" spans="2:15" ht="13.5" customHeight="1">
      <c r="B7" s="20"/>
      <c r="C7" s="20"/>
      <c r="D7" s="20"/>
      <c r="E7" s="20"/>
      <c r="F7" s="20"/>
      <c r="G7" s="20"/>
      <c r="H7" s="20"/>
      <c r="I7" s="20"/>
      <c r="J7" s="20"/>
      <c r="L7" s="21" t="s">
        <v>34</v>
      </c>
      <c r="M7" s="132"/>
      <c r="N7" s="132"/>
      <c r="O7" s="20"/>
    </row>
    <row r="8" spans="1:15" ht="1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ht="14.25" customHeight="1">
      <c r="A9" s="153" t="s">
        <v>1</v>
      </c>
      <c r="B9" s="14"/>
      <c r="C9" s="155" t="s">
        <v>2</v>
      </c>
      <c r="D9" s="155" t="s">
        <v>3</v>
      </c>
      <c r="E9" s="153" t="s">
        <v>4</v>
      </c>
      <c r="F9" s="153"/>
      <c r="G9" s="153"/>
      <c r="H9" s="153"/>
      <c r="I9" s="153"/>
      <c r="J9" s="153"/>
      <c r="K9" s="153" t="s">
        <v>5</v>
      </c>
      <c r="L9" s="153"/>
      <c r="M9" s="153"/>
      <c r="N9" s="153"/>
      <c r="O9" s="153"/>
    </row>
    <row r="10" spans="1:15" ht="84" customHeight="1">
      <c r="A10" s="153"/>
      <c r="B10" s="14" t="s">
        <v>0</v>
      </c>
      <c r="C10" s="155"/>
      <c r="D10" s="15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5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11.2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5">
      <c r="A12" s="6">
        <v>1</v>
      </c>
      <c r="B12" s="7" t="s">
        <v>16</v>
      </c>
      <c r="C12" s="8" t="s">
        <v>17</v>
      </c>
      <c r="D12" s="9">
        <v>688</v>
      </c>
      <c r="E12" s="10"/>
      <c r="F12" s="10"/>
      <c r="G12" s="10">
        <f aca="true" t="shared" si="0" ref="G12:G53">E12*F12</f>
        <v>0</v>
      </c>
      <c r="H12" s="10"/>
      <c r="I12" s="10"/>
      <c r="J12" s="10">
        <f aca="true" t="shared" si="1" ref="J12:J53">G12+H12+I12</f>
        <v>0</v>
      </c>
      <c r="K12" s="10">
        <f aca="true" t="shared" si="2" ref="K12:K53">D12*E12</f>
        <v>0</v>
      </c>
      <c r="L12" s="10">
        <f aca="true" t="shared" si="3" ref="L12:L53">D12*G12</f>
        <v>0</v>
      </c>
      <c r="M12" s="10">
        <f aca="true" t="shared" si="4" ref="M12:M53">D12*H12</f>
        <v>0</v>
      </c>
      <c r="N12" s="10">
        <f aca="true" t="shared" si="5" ref="N12:N53">D12*I12</f>
        <v>0</v>
      </c>
      <c r="O12" s="10">
        <f aca="true" t="shared" si="6" ref="O12:O53">L12+N12+M12</f>
        <v>0</v>
      </c>
    </row>
    <row r="13" spans="1:15" ht="25.5">
      <c r="A13" s="6">
        <v>2</v>
      </c>
      <c r="B13" s="7" t="s">
        <v>95</v>
      </c>
      <c r="C13" s="8" t="s">
        <v>17</v>
      </c>
      <c r="D13" s="9">
        <v>75</v>
      </c>
      <c r="E13" s="10"/>
      <c r="F13" s="10"/>
      <c r="G13" s="10">
        <f t="shared" si="0"/>
        <v>0</v>
      </c>
      <c r="H13" s="10"/>
      <c r="I13" s="10"/>
      <c r="J13" s="10">
        <f t="shared" si="1"/>
        <v>0</v>
      </c>
      <c r="K13" s="10">
        <f t="shared" si="2"/>
        <v>0</v>
      </c>
      <c r="L13" s="10">
        <f t="shared" si="3"/>
        <v>0</v>
      </c>
      <c r="M13" s="10">
        <f t="shared" si="4"/>
        <v>0</v>
      </c>
      <c r="N13" s="10">
        <f t="shared" si="5"/>
        <v>0</v>
      </c>
      <c r="O13" s="10">
        <f t="shared" si="6"/>
        <v>0</v>
      </c>
    </row>
    <row r="14" spans="1:15" ht="38.25">
      <c r="A14" s="6">
        <v>3</v>
      </c>
      <c r="B14" s="7" t="s">
        <v>96</v>
      </c>
      <c r="C14" s="8" t="s">
        <v>15</v>
      </c>
      <c r="D14" s="9">
        <v>15</v>
      </c>
      <c r="E14" s="10"/>
      <c r="F14" s="10"/>
      <c r="G14" s="10">
        <f t="shared" si="0"/>
        <v>0</v>
      </c>
      <c r="H14" s="10"/>
      <c r="I14" s="10"/>
      <c r="J14" s="10">
        <f t="shared" si="1"/>
        <v>0</v>
      </c>
      <c r="K14" s="10">
        <f t="shared" si="2"/>
        <v>0</v>
      </c>
      <c r="L14" s="10">
        <f t="shared" si="3"/>
        <v>0</v>
      </c>
      <c r="M14" s="10">
        <f t="shared" si="4"/>
        <v>0</v>
      </c>
      <c r="N14" s="10">
        <f t="shared" si="5"/>
        <v>0</v>
      </c>
      <c r="O14" s="10">
        <f t="shared" si="6"/>
        <v>0</v>
      </c>
    </row>
    <row r="15" spans="1:15" ht="25.5">
      <c r="A15" s="6">
        <v>4</v>
      </c>
      <c r="B15" s="7" t="s">
        <v>100</v>
      </c>
      <c r="C15" s="8" t="s">
        <v>15</v>
      </c>
      <c r="D15" s="9">
        <v>2</v>
      </c>
      <c r="E15" s="10"/>
      <c r="F15" s="10"/>
      <c r="G15" s="10">
        <f t="shared" si="0"/>
        <v>0</v>
      </c>
      <c r="H15" s="10"/>
      <c r="I15" s="10"/>
      <c r="J15" s="10">
        <f t="shared" si="1"/>
        <v>0</v>
      </c>
      <c r="K15" s="10">
        <f t="shared" si="2"/>
        <v>0</v>
      </c>
      <c r="L15" s="10">
        <f t="shared" si="3"/>
        <v>0</v>
      </c>
      <c r="M15" s="10">
        <f t="shared" si="4"/>
        <v>0</v>
      </c>
      <c r="N15" s="10">
        <f t="shared" si="5"/>
        <v>0</v>
      </c>
      <c r="O15" s="10">
        <f t="shared" si="6"/>
        <v>0</v>
      </c>
    </row>
    <row r="16" spans="1:15" ht="25.5">
      <c r="A16" s="6">
        <v>5</v>
      </c>
      <c r="B16" s="23" t="s">
        <v>101</v>
      </c>
      <c r="C16" s="24" t="s">
        <v>17</v>
      </c>
      <c r="D16" s="25">
        <v>832</v>
      </c>
      <c r="E16" s="10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0">
        <f t="shared" si="6"/>
        <v>0</v>
      </c>
    </row>
    <row r="17" spans="1:15" ht="38.25">
      <c r="A17" s="6">
        <v>6</v>
      </c>
      <c r="B17" s="7" t="s">
        <v>60</v>
      </c>
      <c r="C17" s="8" t="s">
        <v>17</v>
      </c>
      <c r="D17" s="9">
        <v>99</v>
      </c>
      <c r="E17" s="10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1">
        <f t="shared" si="6"/>
        <v>0</v>
      </c>
    </row>
    <row r="18" spans="1:15" ht="38.25">
      <c r="A18" s="6">
        <v>7</v>
      </c>
      <c r="B18" s="7" t="s">
        <v>44</v>
      </c>
      <c r="C18" s="8" t="s">
        <v>17</v>
      </c>
      <c r="D18" s="9">
        <v>137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1">
        <f t="shared" si="6"/>
        <v>0</v>
      </c>
    </row>
    <row r="19" spans="1:15" ht="38.25">
      <c r="A19" s="6">
        <v>8</v>
      </c>
      <c r="B19" s="7" t="s">
        <v>39</v>
      </c>
      <c r="C19" s="8" t="s">
        <v>17</v>
      </c>
      <c r="D19" s="9">
        <v>11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1">
        <f t="shared" si="6"/>
        <v>0</v>
      </c>
    </row>
    <row r="20" spans="1:15" ht="25.5">
      <c r="A20" s="6">
        <v>9</v>
      </c>
      <c r="B20" s="7" t="s">
        <v>18</v>
      </c>
      <c r="C20" s="8" t="s">
        <v>15</v>
      </c>
      <c r="D20" s="10">
        <v>24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5.5">
      <c r="A21" s="6">
        <v>10</v>
      </c>
      <c r="B21" s="7" t="s">
        <v>20</v>
      </c>
      <c r="C21" s="8" t="s">
        <v>15</v>
      </c>
      <c r="D21" s="9">
        <v>24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1">
        <f t="shared" si="6"/>
        <v>0</v>
      </c>
    </row>
    <row r="22" spans="1:15" ht="25.5">
      <c r="A22" s="6">
        <v>11</v>
      </c>
      <c r="B22" s="7" t="s">
        <v>102</v>
      </c>
      <c r="C22" s="8" t="s">
        <v>15</v>
      </c>
      <c r="D22" s="9">
        <v>24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15">
      <c r="A23" s="6">
        <v>12</v>
      </c>
      <c r="B23" s="7" t="s">
        <v>22</v>
      </c>
      <c r="C23" s="8" t="s">
        <v>15</v>
      </c>
      <c r="D23" s="9">
        <v>24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5.5">
      <c r="A24" s="6">
        <v>13</v>
      </c>
      <c r="B24" s="7" t="s">
        <v>32</v>
      </c>
      <c r="C24" s="8" t="s">
        <v>15</v>
      </c>
      <c r="D24" s="10">
        <v>21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5.5">
      <c r="A25" s="6">
        <v>14</v>
      </c>
      <c r="B25" s="7" t="s">
        <v>64</v>
      </c>
      <c r="C25" s="8" t="s">
        <v>15</v>
      </c>
      <c r="D25" s="10">
        <v>1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5.5">
      <c r="A26" s="6">
        <v>15</v>
      </c>
      <c r="B26" s="7" t="s">
        <v>103</v>
      </c>
      <c r="C26" s="8" t="s">
        <v>15</v>
      </c>
      <c r="D26" s="9">
        <v>1</v>
      </c>
      <c r="E26" s="10"/>
      <c r="F26" s="10"/>
      <c r="G26" s="10">
        <f>E26*F26</f>
        <v>0</v>
      </c>
      <c r="H26" s="10"/>
      <c r="I26" s="10"/>
      <c r="J26" s="10">
        <f>G26+H26+I26</f>
        <v>0</v>
      </c>
      <c r="K26" s="10">
        <f>D26*E26</f>
        <v>0</v>
      </c>
      <c r="L26" s="10">
        <f>D26*G26</f>
        <v>0</v>
      </c>
      <c r="M26" s="10">
        <f>D26*H26</f>
        <v>0</v>
      </c>
      <c r="N26" s="10">
        <f>D26*I26</f>
        <v>0</v>
      </c>
      <c r="O26" s="10">
        <f>L26+N26+M26</f>
        <v>0</v>
      </c>
    </row>
    <row r="27" spans="1:15" ht="25.5">
      <c r="A27" s="6">
        <v>16</v>
      </c>
      <c r="B27" s="7" t="s">
        <v>104</v>
      </c>
      <c r="C27" s="8" t="s">
        <v>15</v>
      </c>
      <c r="D27" s="9">
        <v>1</v>
      </c>
      <c r="E27" s="10"/>
      <c r="F27" s="10"/>
      <c r="G27" s="10">
        <f>E27*F27</f>
        <v>0</v>
      </c>
      <c r="H27" s="10"/>
      <c r="I27" s="10"/>
      <c r="J27" s="10">
        <f>G27+H27+I27</f>
        <v>0</v>
      </c>
      <c r="K27" s="10">
        <f>D27*E27</f>
        <v>0</v>
      </c>
      <c r="L27" s="10">
        <f>D27*G27</f>
        <v>0</v>
      </c>
      <c r="M27" s="10">
        <f>D27*H27</f>
        <v>0</v>
      </c>
      <c r="N27" s="10">
        <f>D27*I27</f>
        <v>0</v>
      </c>
      <c r="O27" s="10">
        <f>L27+N27+M27</f>
        <v>0</v>
      </c>
    </row>
    <row r="28" spans="1:15" ht="25.5">
      <c r="A28" s="6">
        <v>17</v>
      </c>
      <c r="B28" s="7" t="s">
        <v>37</v>
      </c>
      <c r="C28" s="8" t="s">
        <v>17</v>
      </c>
      <c r="D28" s="9">
        <v>10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5.5">
      <c r="A29" s="6">
        <v>18</v>
      </c>
      <c r="B29" s="7" t="s">
        <v>38</v>
      </c>
      <c r="C29" s="8" t="s">
        <v>17</v>
      </c>
      <c r="D29" s="9">
        <v>5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5.5">
      <c r="A30" s="6">
        <v>19</v>
      </c>
      <c r="B30" s="7" t="s">
        <v>105</v>
      </c>
      <c r="C30" s="8" t="s">
        <v>17</v>
      </c>
      <c r="D30" s="9">
        <v>832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5.5">
      <c r="A31" s="6">
        <v>20</v>
      </c>
      <c r="B31" s="7" t="s">
        <v>106</v>
      </c>
      <c r="C31" s="8" t="s">
        <v>17</v>
      </c>
      <c r="D31" s="9">
        <v>141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25.5">
      <c r="A32" s="6">
        <v>21</v>
      </c>
      <c r="B32" s="7" t="s">
        <v>23</v>
      </c>
      <c r="C32" s="8" t="s">
        <v>17</v>
      </c>
      <c r="D32" s="9">
        <v>246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1">
        <f t="shared" si="6"/>
        <v>0</v>
      </c>
    </row>
    <row r="33" spans="1:15" ht="25.5">
      <c r="A33" s="6">
        <v>22</v>
      </c>
      <c r="B33" s="7" t="s">
        <v>24</v>
      </c>
      <c r="C33" s="8" t="s">
        <v>15</v>
      </c>
      <c r="D33" s="9">
        <v>52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25.5">
      <c r="A34" s="6">
        <v>23</v>
      </c>
      <c r="B34" s="7" t="s">
        <v>47</v>
      </c>
      <c r="C34" s="8" t="s">
        <v>15</v>
      </c>
      <c r="D34" s="9">
        <v>2</v>
      </c>
      <c r="E34" s="10"/>
      <c r="F34" s="10"/>
      <c r="G34" s="10">
        <f t="shared" si="0"/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25.5">
      <c r="A35" s="6">
        <v>24</v>
      </c>
      <c r="B35" s="7" t="s">
        <v>65</v>
      </c>
      <c r="C35" s="8" t="s">
        <v>17</v>
      </c>
      <c r="D35" s="9">
        <v>821</v>
      </c>
      <c r="E35" s="10"/>
      <c r="F35" s="10"/>
      <c r="G35" s="10">
        <f t="shared" si="0"/>
        <v>0</v>
      </c>
      <c r="H35" s="10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25.5">
      <c r="A36" s="6">
        <v>25</v>
      </c>
      <c r="B36" s="7" t="s">
        <v>33</v>
      </c>
      <c r="C36" s="8" t="s">
        <v>15</v>
      </c>
      <c r="D36" s="9">
        <v>364</v>
      </c>
      <c r="E36" s="10"/>
      <c r="F36" s="10"/>
      <c r="G36" s="10">
        <f t="shared" si="0"/>
        <v>0</v>
      </c>
      <c r="H36" s="10"/>
      <c r="I36" s="10"/>
      <c r="J36" s="10">
        <f t="shared" si="1"/>
        <v>0</v>
      </c>
      <c r="K36" s="10">
        <f t="shared" si="2"/>
        <v>0</v>
      </c>
      <c r="L36" s="10">
        <f t="shared" si="3"/>
        <v>0</v>
      </c>
      <c r="M36" s="10">
        <f t="shared" si="4"/>
        <v>0</v>
      </c>
      <c r="N36" s="10">
        <f t="shared" si="5"/>
        <v>0</v>
      </c>
      <c r="O36" s="10">
        <f t="shared" si="6"/>
        <v>0</v>
      </c>
    </row>
    <row r="37" spans="1:15" ht="25.5">
      <c r="A37" s="6">
        <v>26</v>
      </c>
      <c r="B37" s="7" t="s">
        <v>35</v>
      </c>
      <c r="C37" s="8" t="s">
        <v>25</v>
      </c>
      <c r="D37" s="9">
        <v>25</v>
      </c>
      <c r="E37" s="10"/>
      <c r="F37" s="10"/>
      <c r="G37" s="10">
        <f t="shared" si="0"/>
        <v>0</v>
      </c>
      <c r="H37" s="10"/>
      <c r="I37" s="10"/>
      <c r="J37" s="10">
        <f t="shared" si="1"/>
        <v>0</v>
      </c>
      <c r="K37" s="10">
        <f t="shared" si="2"/>
        <v>0</v>
      </c>
      <c r="L37" s="10">
        <f t="shared" si="3"/>
        <v>0</v>
      </c>
      <c r="M37" s="10">
        <f t="shared" si="4"/>
        <v>0</v>
      </c>
      <c r="N37" s="10">
        <f t="shared" si="5"/>
        <v>0</v>
      </c>
      <c r="O37" s="10">
        <f t="shared" si="6"/>
        <v>0</v>
      </c>
    </row>
    <row r="38" spans="1:15" ht="25.5">
      <c r="A38" s="6">
        <v>27</v>
      </c>
      <c r="B38" s="7" t="s">
        <v>29</v>
      </c>
      <c r="C38" s="8" t="s">
        <v>15</v>
      </c>
      <c r="D38" s="9">
        <v>25</v>
      </c>
      <c r="E38" s="10"/>
      <c r="F38" s="10"/>
      <c r="G38" s="10">
        <f t="shared" si="0"/>
        <v>0</v>
      </c>
      <c r="H38" s="10"/>
      <c r="I38" s="10"/>
      <c r="J38" s="10">
        <f t="shared" si="1"/>
        <v>0</v>
      </c>
      <c r="K38" s="10">
        <f t="shared" si="2"/>
        <v>0</v>
      </c>
      <c r="L38" s="10">
        <f t="shared" si="3"/>
        <v>0</v>
      </c>
      <c r="M38" s="10">
        <f t="shared" si="4"/>
        <v>0</v>
      </c>
      <c r="N38" s="10">
        <f t="shared" si="5"/>
        <v>0</v>
      </c>
      <c r="O38" s="10">
        <f t="shared" si="6"/>
        <v>0</v>
      </c>
    </row>
    <row r="39" spans="1:15" ht="38.25">
      <c r="A39" s="6">
        <v>28</v>
      </c>
      <c r="B39" s="7" t="s">
        <v>138</v>
      </c>
      <c r="C39" s="8" t="s">
        <v>15</v>
      </c>
      <c r="D39" s="9">
        <v>23</v>
      </c>
      <c r="E39" s="10"/>
      <c r="F39" s="10"/>
      <c r="G39" s="10">
        <f t="shared" si="0"/>
        <v>0</v>
      </c>
      <c r="H39" s="11"/>
      <c r="I39" s="10"/>
      <c r="J39" s="10">
        <f t="shared" si="1"/>
        <v>0</v>
      </c>
      <c r="K39" s="10">
        <f t="shared" si="2"/>
        <v>0</v>
      </c>
      <c r="L39" s="10">
        <f t="shared" si="3"/>
        <v>0</v>
      </c>
      <c r="M39" s="10">
        <f t="shared" si="4"/>
        <v>0</v>
      </c>
      <c r="N39" s="10">
        <f t="shared" si="5"/>
        <v>0</v>
      </c>
      <c r="O39" s="10">
        <f t="shared" si="6"/>
        <v>0</v>
      </c>
    </row>
    <row r="40" spans="1:15" ht="25.5">
      <c r="A40" s="6">
        <v>29</v>
      </c>
      <c r="B40" s="7" t="s">
        <v>107</v>
      </c>
      <c r="C40" s="8" t="s">
        <v>15</v>
      </c>
      <c r="D40" s="9">
        <v>2</v>
      </c>
      <c r="E40" s="10"/>
      <c r="F40" s="10"/>
      <c r="G40" s="10">
        <f t="shared" si="0"/>
        <v>0</v>
      </c>
      <c r="H40" s="11"/>
      <c r="I40" s="10"/>
      <c r="J40" s="10">
        <f t="shared" si="1"/>
        <v>0</v>
      </c>
      <c r="K40" s="10">
        <f t="shared" si="2"/>
        <v>0</v>
      </c>
      <c r="L40" s="10">
        <f t="shared" si="3"/>
        <v>0</v>
      </c>
      <c r="M40" s="10">
        <f t="shared" si="4"/>
        <v>0</v>
      </c>
      <c r="N40" s="10">
        <f t="shared" si="5"/>
        <v>0</v>
      </c>
      <c r="O40" s="10">
        <f t="shared" si="6"/>
        <v>0</v>
      </c>
    </row>
    <row r="41" spans="1:15" ht="25.5">
      <c r="A41" s="6">
        <v>30</v>
      </c>
      <c r="B41" s="7" t="s">
        <v>108</v>
      </c>
      <c r="C41" s="8" t="s">
        <v>15</v>
      </c>
      <c r="D41" s="9">
        <v>2</v>
      </c>
      <c r="E41" s="10"/>
      <c r="F41" s="10"/>
      <c r="G41" s="10">
        <f t="shared" si="0"/>
        <v>0</v>
      </c>
      <c r="H41" s="11"/>
      <c r="I41" s="10"/>
      <c r="J41" s="10">
        <f t="shared" si="1"/>
        <v>0</v>
      </c>
      <c r="K41" s="10">
        <f t="shared" si="2"/>
        <v>0</v>
      </c>
      <c r="L41" s="10">
        <f t="shared" si="3"/>
        <v>0</v>
      </c>
      <c r="M41" s="10">
        <f t="shared" si="4"/>
        <v>0</v>
      </c>
      <c r="N41" s="10">
        <f t="shared" si="5"/>
        <v>0</v>
      </c>
      <c r="O41" s="10">
        <f t="shared" si="6"/>
        <v>0</v>
      </c>
    </row>
    <row r="42" spans="1:15" ht="15">
      <c r="A42" s="6">
        <v>31</v>
      </c>
      <c r="B42" s="7" t="s">
        <v>109</v>
      </c>
      <c r="C42" s="8" t="s">
        <v>15</v>
      </c>
      <c r="D42" s="9">
        <v>2</v>
      </c>
      <c r="E42" s="10"/>
      <c r="F42" s="10"/>
      <c r="G42" s="10">
        <f>E42*F42</f>
        <v>0</v>
      </c>
      <c r="H42" s="11"/>
      <c r="I42" s="10"/>
      <c r="J42" s="10">
        <f t="shared" si="1"/>
        <v>0</v>
      </c>
      <c r="K42" s="10">
        <f t="shared" si="2"/>
        <v>0</v>
      </c>
      <c r="L42" s="10">
        <f t="shared" si="3"/>
        <v>0</v>
      </c>
      <c r="M42" s="10">
        <f t="shared" si="4"/>
        <v>0</v>
      </c>
      <c r="N42" s="10">
        <f t="shared" si="5"/>
        <v>0</v>
      </c>
      <c r="O42" s="10">
        <f t="shared" si="6"/>
        <v>0</v>
      </c>
    </row>
    <row r="43" spans="1:15" ht="38.25">
      <c r="A43" s="6">
        <v>32</v>
      </c>
      <c r="B43" s="7" t="s">
        <v>110</v>
      </c>
      <c r="C43" s="8" t="s">
        <v>25</v>
      </c>
      <c r="D43" s="9">
        <v>1</v>
      </c>
      <c r="E43" s="10"/>
      <c r="F43" s="10"/>
      <c r="G43" s="10">
        <f t="shared" si="0"/>
        <v>0</v>
      </c>
      <c r="H43" s="10"/>
      <c r="I43" s="10"/>
      <c r="J43" s="10">
        <f t="shared" si="1"/>
        <v>0</v>
      </c>
      <c r="K43" s="10">
        <f t="shared" si="2"/>
        <v>0</v>
      </c>
      <c r="L43" s="10">
        <f t="shared" si="3"/>
        <v>0</v>
      </c>
      <c r="M43" s="10">
        <f t="shared" si="4"/>
        <v>0</v>
      </c>
      <c r="N43" s="10">
        <f t="shared" si="5"/>
        <v>0</v>
      </c>
      <c r="O43" s="10">
        <f t="shared" si="6"/>
        <v>0</v>
      </c>
    </row>
    <row r="44" spans="1:15" ht="25.5">
      <c r="A44" s="6">
        <v>33</v>
      </c>
      <c r="B44" s="7" t="s">
        <v>111</v>
      </c>
      <c r="C44" s="8" t="s">
        <v>15</v>
      </c>
      <c r="D44" s="10">
        <v>1</v>
      </c>
      <c r="E44" s="10"/>
      <c r="F44" s="10"/>
      <c r="G44" s="10">
        <f>E44*F44</f>
        <v>0</v>
      </c>
      <c r="H44" s="10"/>
      <c r="I44" s="10"/>
      <c r="J44" s="10">
        <f>G44+H44+I44</f>
        <v>0</v>
      </c>
      <c r="K44" s="10">
        <f>D44*E44</f>
        <v>0</v>
      </c>
      <c r="L44" s="10">
        <f>D44*G44</f>
        <v>0</v>
      </c>
      <c r="M44" s="10">
        <f>D44*H44</f>
        <v>0</v>
      </c>
      <c r="N44" s="10">
        <f>D44*I44</f>
        <v>0</v>
      </c>
      <c r="O44" s="10">
        <f>L44+N44+M44</f>
        <v>0</v>
      </c>
    </row>
    <row r="45" spans="1:15" ht="25.5">
      <c r="A45" s="6">
        <v>34</v>
      </c>
      <c r="B45" s="7" t="s">
        <v>112</v>
      </c>
      <c r="C45" s="8" t="s">
        <v>15</v>
      </c>
      <c r="D45" s="10">
        <v>6</v>
      </c>
      <c r="E45" s="10"/>
      <c r="F45" s="10"/>
      <c r="G45" s="10">
        <f>E45*F45</f>
        <v>0</v>
      </c>
      <c r="H45" s="10"/>
      <c r="I45" s="10"/>
      <c r="J45" s="10">
        <f>G45+H45+I45</f>
        <v>0</v>
      </c>
      <c r="K45" s="10">
        <f>D45*E45</f>
        <v>0</v>
      </c>
      <c r="L45" s="10">
        <f>D45*G45</f>
        <v>0</v>
      </c>
      <c r="M45" s="10">
        <f>D45*H45</f>
        <v>0</v>
      </c>
      <c r="N45" s="10">
        <f>D45*I45</f>
        <v>0</v>
      </c>
      <c r="O45" s="10">
        <f>L45+N45+M45</f>
        <v>0</v>
      </c>
    </row>
    <row r="46" spans="1:15" ht="38.25">
      <c r="A46" s="6">
        <v>35</v>
      </c>
      <c r="B46" s="7" t="s">
        <v>113</v>
      </c>
      <c r="C46" s="8" t="s">
        <v>26</v>
      </c>
      <c r="D46" s="9">
        <v>1</v>
      </c>
      <c r="E46" s="10"/>
      <c r="F46" s="10"/>
      <c r="G46" s="10">
        <f t="shared" si="0"/>
        <v>0</v>
      </c>
      <c r="H46" s="10"/>
      <c r="I46" s="10"/>
      <c r="J46" s="10">
        <f t="shared" si="1"/>
        <v>0</v>
      </c>
      <c r="K46" s="10">
        <f t="shared" si="2"/>
        <v>0</v>
      </c>
      <c r="L46" s="10">
        <f t="shared" si="3"/>
        <v>0</v>
      </c>
      <c r="M46" s="10">
        <f t="shared" si="4"/>
        <v>0</v>
      </c>
      <c r="N46" s="10">
        <f t="shared" si="5"/>
        <v>0</v>
      </c>
      <c r="O46" s="10">
        <f t="shared" si="6"/>
        <v>0</v>
      </c>
    </row>
    <row r="47" spans="1:15" ht="25.5">
      <c r="A47" s="6">
        <v>36</v>
      </c>
      <c r="B47" s="7" t="s">
        <v>36</v>
      </c>
      <c r="C47" s="8" t="s">
        <v>26</v>
      </c>
      <c r="D47" s="9">
        <v>1</v>
      </c>
      <c r="E47" s="10"/>
      <c r="F47" s="10"/>
      <c r="G47" s="10">
        <f t="shared" si="0"/>
        <v>0</v>
      </c>
      <c r="H47" s="10"/>
      <c r="I47" s="10"/>
      <c r="J47" s="10">
        <f t="shared" si="1"/>
        <v>0</v>
      </c>
      <c r="K47" s="10">
        <f t="shared" si="2"/>
        <v>0</v>
      </c>
      <c r="L47" s="10">
        <f t="shared" si="3"/>
        <v>0</v>
      </c>
      <c r="M47" s="10">
        <f t="shared" si="4"/>
        <v>0</v>
      </c>
      <c r="N47" s="10">
        <f t="shared" si="5"/>
        <v>0</v>
      </c>
      <c r="O47" s="10">
        <f t="shared" si="6"/>
        <v>0</v>
      </c>
    </row>
    <row r="48" spans="1:15" ht="25.5">
      <c r="A48" s="6">
        <v>37</v>
      </c>
      <c r="B48" s="23" t="s">
        <v>114</v>
      </c>
      <c r="C48" s="24" t="s">
        <v>19</v>
      </c>
      <c r="D48" s="25">
        <v>9.5</v>
      </c>
      <c r="E48" s="10"/>
      <c r="F48" s="10"/>
      <c r="G48" s="10">
        <f>E48*F48</f>
        <v>0</v>
      </c>
      <c r="H48" s="10"/>
      <c r="I48" s="10"/>
      <c r="J48" s="10">
        <f>G48+H48+I48</f>
        <v>0</v>
      </c>
      <c r="K48" s="10">
        <f>D48*E48</f>
        <v>0</v>
      </c>
      <c r="L48" s="10">
        <f>D48*G48</f>
        <v>0</v>
      </c>
      <c r="M48" s="10">
        <f>D48*H48</f>
        <v>0</v>
      </c>
      <c r="N48" s="10">
        <f>D48*I48</f>
        <v>0</v>
      </c>
      <c r="O48" s="11">
        <f>L48+N48+M48</f>
        <v>0</v>
      </c>
    </row>
    <row r="49" spans="1:15" ht="15">
      <c r="A49" s="6">
        <v>38</v>
      </c>
      <c r="B49" s="23" t="s">
        <v>115</v>
      </c>
      <c r="C49" s="24" t="s">
        <v>19</v>
      </c>
      <c r="D49" s="25">
        <v>9.5</v>
      </c>
      <c r="E49" s="10"/>
      <c r="F49" s="10"/>
      <c r="G49" s="10">
        <f>E49*F49</f>
        <v>0</v>
      </c>
      <c r="H49" s="10"/>
      <c r="I49" s="10"/>
      <c r="J49" s="10">
        <f>G49+H49+I49</f>
        <v>0</v>
      </c>
      <c r="K49" s="10">
        <f>D49*E49</f>
        <v>0</v>
      </c>
      <c r="L49" s="10">
        <f>D49*G49</f>
        <v>0</v>
      </c>
      <c r="M49" s="10">
        <f>D49*H49</f>
        <v>0</v>
      </c>
      <c r="N49" s="10">
        <f>D49*I49</f>
        <v>0</v>
      </c>
      <c r="O49" s="11">
        <f>L49+N49+M49</f>
        <v>0</v>
      </c>
    </row>
    <row r="50" spans="1:15" ht="15">
      <c r="A50" s="6">
        <v>39</v>
      </c>
      <c r="B50" s="23" t="s">
        <v>116</v>
      </c>
      <c r="C50" s="24" t="s">
        <v>19</v>
      </c>
      <c r="D50" s="25">
        <v>59</v>
      </c>
      <c r="E50" s="10"/>
      <c r="F50" s="10"/>
      <c r="G50" s="10">
        <f t="shared" si="0"/>
        <v>0</v>
      </c>
      <c r="H50" s="10"/>
      <c r="I50" s="10"/>
      <c r="J50" s="10">
        <f t="shared" si="1"/>
        <v>0</v>
      </c>
      <c r="K50" s="10">
        <f t="shared" si="2"/>
        <v>0</v>
      </c>
      <c r="L50" s="10">
        <f t="shared" si="3"/>
        <v>0</v>
      </c>
      <c r="M50" s="10">
        <f t="shared" si="4"/>
        <v>0</v>
      </c>
      <c r="N50" s="10">
        <f t="shared" si="5"/>
        <v>0</v>
      </c>
      <c r="O50" s="11">
        <f t="shared" si="6"/>
        <v>0</v>
      </c>
    </row>
    <row r="51" spans="1:15" ht="25.5">
      <c r="A51" s="6">
        <v>40</v>
      </c>
      <c r="B51" s="7" t="s">
        <v>27</v>
      </c>
      <c r="C51" s="8" t="s">
        <v>26</v>
      </c>
      <c r="D51" s="9">
        <v>1</v>
      </c>
      <c r="E51" s="10"/>
      <c r="F51" s="10"/>
      <c r="G51" s="10">
        <f t="shared" si="0"/>
        <v>0</v>
      </c>
      <c r="H51" s="10"/>
      <c r="I51" s="10"/>
      <c r="J51" s="10">
        <f t="shared" si="1"/>
        <v>0</v>
      </c>
      <c r="K51" s="10">
        <f t="shared" si="2"/>
        <v>0</v>
      </c>
      <c r="L51" s="10">
        <f t="shared" si="3"/>
        <v>0</v>
      </c>
      <c r="M51" s="10">
        <f t="shared" si="4"/>
        <v>0</v>
      </c>
      <c r="N51" s="10">
        <f t="shared" si="5"/>
        <v>0</v>
      </c>
      <c r="O51" s="10">
        <f t="shared" si="6"/>
        <v>0</v>
      </c>
    </row>
    <row r="52" spans="1:15" ht="15">
      <c r="A52" s="6">
        <v>41</v>
      </c>
      <c r="B52" s="7" t="s">
        <v>117</v>
      </c>
      <c r="C52" s="8" t="s">
        <v>26</v>
      </c>
      <c r="D52" s="9">
        <v>1</v>
      </c>
      <c r="E52" s="10"/>
      <c r="F52" s="10"/>
      <c r="G52" s="10">
        <f>E52*F52</f>
        <v>0</v>
      </c>
      <c r="H52" s="10"/>
      <c r="I52" s="10"/>
      <c r="J52" s="10">
        <f>G52+H52+I52</f>
        <v>0</v>
      </c>
      <c r="K52" s="10">
        <f>D52*E52</f>
        <v>0</v>
      </c>
      <c r="L52" s="10">
        <f>D52*G52</f>
        <v>0</v>
      </c>
      <c r="M52" s="10">
        <f>D52*H52</f>
        <v>0</v>
      </c>
      <c r="N52" s="10">
        <f>D52*I52</f>
        <v>0</v>
      </c>
      <c r="O52" s="10">
        <f>L52+N52+M52</f>
        <v>0</v>
      </c>
    </row>
    <row r="53" spans="1:15" ht="25.5">
      <c r="A53" s="6">
        <v>42</v>
      </c>
      <c r="B53" s="7" t="s">
        <v>118</v>
      </c>
      <c r="C53" s="8" t="s">
        <v>26</v>
      </c>
      <c r="D53" s="9">
        <v>1</v>
      </c>
      <c r="E53" s="10"/>
      <c r="F53" s="10"/>
      <c r="G53" s="10">
        <f t="shared" si="0"/>
        <v>0</v>
      </c>
      <c r="H53" s="10"/>
      <c r="I53" s="10"/>
      <c r="J53" s="10">
        <f t="shared" si="1"/>
        <v>0</v>
      </c>
      <c r="K53" s="10">
        <f t="shared" si="2"/>
        <v>0</v>
      </c>
      <c r="L53" s="10">
        <f t="shared" si="3"/>
        <v>0</v>
      </c>
      <c r="M53" s="10">
        <f t="shared" si="4"/>
        <v>0</v>
      </c>
      <c r="N53" s="10">
        <f t="shared" si="5"/>
        <v>0</v>
      </c>
      <c r="O53" s="10">
        <f t="shared" si="6"/>
        <v>0</v>
      </c>
    </row>
    <row r="54" spans="1:15" ht="25.5">
      <c r="A54" s="6">
        <v>42</v>
      </c>
      <c r="B54" s="7" t="s">
        <v>119</v>
      </c>
      <c r="C54" s="8" t="s">
        <v>26</v>
      </c>
      <c r="D54" s="9">
        <v>1</v>
      </c>
      <c r="E54" s="10"/>
      <c r="F54" s="10"/>
      <c r="G54" s="10">
        <f>E54*F54</f>
        <v>0</v>
      </c>
      <c r="H54" s="10"/>
      <c r="I54" s="10"/>
      <c r="J54" s="10">
        <f>G54+H54+I54</f>
        <v>0</v>
      </c>
      <c r="K54" s="10">
        <f>D54*E54</f>
        <v>0</v>
      </c>
      <c r="L54" s="10">
        <f>D54*G54</f>
        <v>0</v>
      </c>
      <c r="M54" s="10">
        <f>D54*H54</f>
        <v>0</v>
      </c>
      <c r="N54" s="10">
        <f>D54*I54</f>
        <v>0</v>
      </c>
      <c r="O54" s="10">
        <f>L54+N54+M54</f>
        <v>0</v>
      </c>
    </row>
    <row r="55" spans="1:15" ht="38.25">
      <c r="A55" s="6"/>
      <c r="B55" s="77" t="s">
        <v>175</v>
      </c>
      <c r="C55" s="24"/>
      <c r="D55" s="25"/>
      <c r="E55" s="10"/>
      <c r="F55" s="10"/>
      <c r="G55" s="10"/>
      <c r="H55" s="10"/>
      <c r="I55" s="10"/>
      <c r="J55" s="10"/>
      <c r="K55" s="78">
        <f>SUM(K12:K54)</f>
        <v>0</v>
      </c>
      <c r="L55" s="78">
        <f>SUM(L12:L54)</f>
        <v>0</v>
      </c>
      <c r="M55" s="78">
        <f>SUM(M12:M54)</f>
        <v>0</v>
      </c>
      <c r="N55" s="78">
        <f>SUM(N12:N54)</f>
        <v>0</v>
      </c>
      <c r="O55" s="78">
        <f>SUM(O12:O54)</f>
        <v>0</v>
      </c>
    </row>
  </sheetData>
  <sheetProtection/>
  <mergeCells count="11">
    <mergeCell ref="A9:A10"/>
    <mergeCell ref="C9:C10"/>
    <mergeCell ref="D9:D10"/>
    <mergeCell ref="E9:J9"/>
    <mergeCell ref="K9:O9"/>
    <mergeCell ref="A1:O1"/>
    <mergeCell ref="A2:O2"/>
    <mergeCell ref="A3:O3"/>
    <mergeCell ref="A4:O4"/>
    <mergeCell ref="M7:N7"/>
    <mergeCell ref="A8:O8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3.421875" style="0" customWidth="1"/>
  </cols>
  <sheetData>
    <row r="1" spans="1:15" ht="15">
      <c r="A1" s="149" t="s">
        <v>130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8" customHeigh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">
      <c r="A3" s="150" t="s">
        <v>140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">
      <c r="A4" s="152" t="s">
        <v>121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3"/>
      <c r="B6" s="13"/>
      <c r="C6" s="13"/>
      <c r="D6" s="13"/>
      <c r="E6" s="13"/>
      <c r="F6" s="13"/>
      <c r="G6" s="13"/>
      <c r="H6" s="13"/>
      <c r="J6" s="17"/>
      <c r="K6" s="17"/>
      <c r="L6" s="18" t="s">
        <v>30</v>
      </c>
      <c r="M6" s="22">
        <f>O21</f>
        <v>0</v>
      </c>
      <c r="N6" s="17" t="s">
        <v>31</v>
      </c>
      <c r="O6" s="19"/>
    </row>
    <row r="7" spans="2:15" ht="13.5" customHeight="1">
      <c r="B7" s="20"/>
      <c r="C7" s="20"/>
      <c r="D7" s="20"/>
      <c r="E7" s="20"/>
      <c r="F7" s="20"/>
      <c r="G7" s="20"/>
      <c r="H7" s="20"/>
      <c r="I7" s="20"/>
      <c r="J7" s="20"/>
      <c r="L7" s="21" t="s">
        <v>34</v>
      </c>
      <c r="M7" s="132"/>
      <c r="N7" s="132"/>
      <c r="O7" s="20"/>
    </row>
    <row r="8" spans="1:15" ht="1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ht="14.25" customHeight="1">
      <c r="A9" s="153" t="s">
        <v>1</v>
      </c>
      <c r="B9" s="14"/>
      <c r="C9" s="155" t="s">
        <v>2</v>
      </c>
      <c r="D9" s="155" t="s">
        <v>3</v>
      </c>
      <c r="E9" s="153" t="s">
        <v>4</v>
      </c>
      <c r="F9" s="153"/>
      <c r="G9" s="153"/>
      <c r="H9" s="153"/>
      <c r="I9" s="153"/>
      <c r="J9" s="153"/>
      <c r="K9" s="153" t="s">
        <v>5</v>
      </c>
      <c r="L9" s="153"/>
      <c r="M9" s="153"/>
      <c r="N9" s="153"/>
      <c r="O9" s="153"/>
    </row>
    <row r="10" spans="1:15" ht="84" customHeight="1">
      <c r="A10" s="153"/>
      <c r="B10" s="14" t="s">
        <v>0</v>
      </c>
      <c r="C10" s="155"/>
      <c r="D10" s="15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5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11.2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38.25">
      <c r="A12" s="6">
        <v>1</v>
      </c>
      <c r="B12" s="7" t="s">
        <v>136</v>
      </c>
      <c r="C12" s="8" t="s">
        <v>15</v>
      </c>
      <c r="D12" s="10">
        <v>1</v>
      </c>
      <c r="E12" s="10"/>
      <c r="F12" s="10"/>
      <c r="G12" s="10">
        <f aca="true" t="shared" si="0" ref="G12:G20">E12*F12</f>
        <v>0</v>
      </c>
      <c r="H12" s="10"/>
      <c r="I12" s="10"/>
      <c r="J12" s="10">
        <f aca="true" t="shared" si="1" ref="J12:J20">G12+H12+I12</f>
        <v>0</v>
      </c>
      <c r="K12" s="10">
        <f aca="true" t="shared" si="2" ref="K12:K20">D12*E12</f>
        <v>0</v>
      </c>
      <c r="L12" s="10">
        <f aca="true" t="shared" si="3" ref="L12:L20">D12*G12</f>
        <v>0</v>
      </c>
      <c r="M12" s="10">
        <f aca="true" t="shared" si="4" ref="M12:M20">D12*H12</f>
        <v>0</v>
      </c>
      <c r="N12" s="10">
        <f aca="true" t="shared" si="5" ref="N12:N20">D12*I12</f>
        <v>0</v>
      </c>
      <c r="O12" s="10">
        <v>0</v>
      </c>
    </row>
    <row r="13" spans="1:15" ht="25.5">
      <c r="A13" s="6">
        <v>2</v>
      </c>
      <c r="B13" s="7" t="s">
        <v>132</v>
      </c>
      <c r="C13" s="8" t="s">
        <v>17</v>
      </c>
      <c r="D13" s="9">
        <v>3</v>
      </c>
      <c r="E13" s="10"/>
      <c r="F13" s="10"/>
      <c r="G13" s="10">
        <f t="shared" si="0"/>
        <v>0</v>
      </c>
      <c r="H13" s="10"/>
      <c r="I13" s="10"/>
      <c r="J13" s="10">
        <f t="shared" si="1"/>
        <v>0</v>
      </c>
      <c r="K13" s="10">
        <f t="shared" si="2"/>
        <v>0</v>
      </c>
      <c r="L13" s="10">
        <f t="shared" si="3"/>
        <v>0</v>
      </c>
      <c r="M13" s="10">
        <f t="shared" si="4"/>
        <v>0</v>
      </c>
      <c r="N13" s="10">
        <f t="shared" si="5"/>
        <v>0</v>
      </c>
      <c r="O13" s="11">
        <v>0</v>
      </c>
    </row>
    <row r="14" spans="1:15" ht="25.5">
      <c r="A14" s="6">
        <v>3</v>
      </c>
      <c r="B14" s="7" t="s">
        <v>33</v>
      </c>
      <c r="C14" s="8" t="s">
        <v>15</v>
      </c>
      <c r="D14" s="9">
        <v>6</v>
      </c>
      <c r="E14" s="10"/>
      <c r="F14" s="10"/>
      <c r="G14" s="10">
        <f t="shared" si="0"/>
        <v>0</v>
      </c>
      <c r="H14" s="10"/>
      <c r="I14" s="10"/>
      <c r="J14" s="10">
        <f t="shared" si="1"/>
        <v>0</v>
      </c>
      <c r="K14" s="10">
        <f t="shared" si="2"/>
        <v>0</v>
      </c>
      <c r="L14" s="10">
        <f t="shared" si="3"/>
        <v>0</v>
      </c>
      <c r="M14" s="10">
        <f t="shared" si="4"/>
        <v>0</v>
      </c>
      <c r="N14" s="10">
        <f t="shared" si="5"/>
        <v>0</v>
      </c>
      <c r="O14" s="10">
        <f aca="true" t="shared" si="6" ref="O14:O20">L14+N14+M14</f>
        <v>0</v>
      </c>
    </row>
    <row r="15" spans="1:15" ht="25.5">
      <c r="A15" s="6">
        <v>4</v>
      </c>
      <c r="B15" s="7" t="s">
        <v>35</v>
      </c>
      <c r="C15" s="8" t="s">
        <v>25</v>
      </c>
      <c r="D15" s="9">
        <v>1</v>
      </c>
      <c r="E15" s="10"/>
      <c r="F15" s="10"/>
      <c r="G15" s="10">
        <f t="shared" si="0"/>
        <v>0</v>
      </c>
      <c r="H15" s="10"/>
      <c r="I15" s="10"/>
      <c r="J15" s="10">
        <f t="shared" si="1"/>
        <v>0</v>
      </c>
      <c r="K15" s="10">
        <f t="shared" si="2"/>
        <v>0</v>
      </c>
      <c r="L15" s="10">
        <f t="shared" si="3"/>
        <v>0</v>
      </c>
      <c r="M15" s="10">
        <f t="shared" si="4"/>
        <v>0</v>
      </c>
      <c r="N15" s="10">
        <f t="shared" si="5"/>
        <v>0</v>
      </c>
      <c r="O15" s="10">
        <f t="shared" si="6"/>
        <v>0</v>
      </c>
    </row>
    <row r="16" spans="1:15" ht="25.5">
      <c r="A16" s="6">
        <v>5</v>
      </c>
      <c r="B16" s="7" t="s">
        <v>131</v>
      </c>
      <c r="C16" s="8" t="s">
        <v>15</v>
      </c>
      <c r="D16" s="9">
        <v>1</v>
      </c>
      <c r="E16" s="10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0">
        <f t="shared" si="6"/>
        <v>0</v>
      </c>
    </row>
    <row r="17" spans="1:15" ht="38.25">
      <c r="A17" s="6">
        <v>6</v>
      </c>
      <c r="B17" s="7" t="s">
        <v>138</v>
      </c>
      <c r="C17" s="8" t="s">
        <v>15</v>
      </c>
      <c r="D17" s="9">
        <v>1</v>
      </c>
      <c r="E17" s="10"/>
      <c r="F17" s="10"/>
      <c r="G17" s="10">
        <f t="shared" si="0"/>
        <v>0</v>
      </c>
      <c r="H17" s="11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15">
      <c r="A18" s="6">
        <v>7</v>
      </c>
      <c r="B18" s="7" t="s">
        <v>133</v>
      </c>
      <c r="C18" s="8" t="s">
        <v>15</v>
      </c>
      <c r="D18" s="9">
        <v>2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5.5">
      <c r="A19" s="6">
        <v>8</v>
      </c>
      <c r="B19" s="7" t="s">
        <v>134</v>
      </c>
      <c r="C19" s="8" t="s">
        <v>135</v>
      </c>
      <c r="D19" s="9">
        <v>1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5.5">
      <c r="A20" s="6">
        <v>9</v>
      </c>
      <c r="B20" s="7" t="s">
        <v>27</v>
      </c>
      <c r="C20" s="8" t="s">
        <v>26</v>
      </c>
      <c r="D20" s="9">
        <v>1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38.25">
      <c r="A21" s="6"/>
      <c r="B21" s="77" t="s">
        <v>175</v>
      </c>
      <c r="C21" s="24"/>
      <c r="D21" s="25"/>
      <c r="E21" s="10"/>
      <c r="F21" s="10"/>
      <c r="G21" s="10"/>
      <c r="H21" s="10"/>
      <c r="I21" s="10"/>
      <c r="J21" s="10"/>
      <c r="K21" s="78">
        <f>SUM(K12:K20)</f>
        <v>0</v>
      </c>
      <c r="L21" s="78">
        <f>SUM(L12:L20)</f>
        <v>0</v>
      </c>
      <c r="M21" s="78">
        <f>SUM(M12:M20)</f>
        <v>0</v>
      </c>
      <c r="N21" s="78">
        <f>SUM(N12:N20)</f>
        <v>0</v>
      </c>
      <c r="O21" s="78">
        <f>SUM(O12:O20)</f>
        <v>0</v>
      </c>
    </row>
    <row r="54" ht="15">
      <c r="O54" t="e">
        <f>Skuju_iela!#REF!=SUM(O12:O53)</f>
        <v>#REF!</v>
      </c>
    </row>
  </sheetData>
  <sheetProtection/>
  <mergeCells count="11">
    <mergeCell ref="A9:A10"/>
    <mergeCell ref="C9:C10"/>
    <mergeCell ref="D9:D10"/>
    <mergeCell ref="E9:J9"/>
    <mergeCell ref="K9:O9"/>
    <mergeCell ref="A1:O1"/>
    <mergeCell ref="A2:O2"/>
    <mergeCell ref="A3:O3"/>
    <mergeCell ref="A4:O4"/>
    <mergeCell ref="M7:N7"/>
    <mergeCell ref="A8:O8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22">
      <selection activeCell="B29" sqref="B29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3.421875" style="0" customWidth="1"/>
  </cols>
  <sheetData>
    <row r="1" spans="1:15" ht="15">
      <c r="A1" s="149" t="s">
        <v>139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8" customHeigh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">
      <c r="A3" s="150" t="s">
        <v>120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">
      <c r="A4" s="152" t="s">
        <v>121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3"/>
      <c r="B6" s="13"/>
      <c r="C6" s="13"/>
      <c r="D6" s="13"/>
      <c r="E6" s="13"/>
      <c r="F6" s="13"/>
      <c r="G6" s="13"/>
      <c r="H6" s="13"/>
      <c r="J6" s="17"/>
      <c r="K6" s="17"/>
      <c r="L6" s="18" t="s">
        <v>30</v>
      </c>
      <c r="M6" s="22">
        <f>O35</f>
        <v>0</v>
      </c>
      <c r="N6" s="17" t="s">
        <v>31</v>
      </c>
      <c r="O6" s="19"/>
    </row>
    <row r="7" spans="2:15" ht="13.5" customHeight="1">
      <c r="B7" s="20"/>
      <c r="C7" s="20"/>
      <c r="D7" s="20"/>
      <c r="E7" s="20"/>
      <c r="F7" s="20"/>
      <c r="G7" s="20"/>
      <c r="H7" s="20"/>
      <c r="I7" s="20"/>
      <c r="J7" s="20"/>
      <c r="L7" s="21" t="s">
        <v>34</v>
      </c>
      <c r="M7" s="132"/>
      <c r="N7" s="132"/>
      <c r="O7" s="20"/>
    </row>
    <row r="8" spans="1:15" ht="1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ht="14.25" customHeight="1">
      <c r="A9" s="153" t="s">
        <v>1</v>
      </c>
      <c r="B9" s="14"/>
      <c r="C9" s="155" t="s">
        <v>2</v>
      </c>
      <c r="D9" s="155" t="s">
        <v>3</v>
      </c>
      <c r="E9" s="153" t="s">
        <v>4</v>
      </c>
      <c r="F9" s="153"/>
      <c r="G9" s="153"/>
      <c r="H9" s="153"/>
      <c r="I9" s="153"/>
      <c r="J9" s="153"/>
      <c r="K9" s="153" t="s">
        <v>5</v>
      </c>
      <c r="L9" s="153"/>
      <c r="M9" s="153"/>
      <c r="N9" s="153"/>
      <c r="O9" s="153"/>
    </row>
    <row r="10" spans="1:15" ht="84" customHeight="1">
      <c r="A10" s="153"/>
      <c r="B10" s="14" t="s">
        <v>0</v>
      </c>
      <c r="C10" s="155"/>
      <c r="D10" s="15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5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11.2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5">
      <c r="A12" s="6">
        <v>1</v>
      </c>
      <c r="B12" s="7" t="s">
        <v>16</v>
      </c>
      <c r="C12" s="8" t="s">
        <v>17</v>
      </c>
      <c r="D12" s="9">
        <v>72</v>
      </c>
      <c r="E12" s="10"/>
      <c r="F12" s="10"/>
      <c r="G12" s="10">
        <f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8.25">
      <c r="A13" s="6">
        <v>2</v>
      </c>
      <c r="B13" s="7" t="s">
        <v>60</v>
      </c>
      <c r="C13" s="8" t="s">
        <v>17</v>
      </c>
      <c r="D13" s="9">
        <v>72</v>
      </c>
      <c r="E13" s="10"/>
      <c r="F13" s="10"/>
      <c r="G13" s="10">
        <f>E13*F13</f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38.25">
      <c r="A14" s="6">
        <v>3</v>
      </c>
      <c r="B14" s="7" t="s">
        <v>48</v>
      </c>
      <c r="C14" s="8" t="s">
        <v>17</v>
      </c>
      <c r="D14" s="9">
        <v>5</v>
      </c>
      <c r="E14" s="10"/>
      <c r="F14" s="10"/>
      <c r="G14" s="10">
        <f>E14*F14</f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38.25">
      <c r="A15" s="6">
        <v>4</v>
      </c>
      <c r="B15" s="7" t="s">
        <v>39</v>
      </c>
      <c r="C15" s="8" t="s">
        <v>17</v>
      </c>
      <c r="D15" s="9">
        <v>15</v>
      </c>
      <c r="E15" s="10"/>
      <c r="F15" s="10"/>
      <c r="G15" s="10">
        <f>E15*F15</f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1">
        <f>L15+N15+M15</f>
        <v>0</v>
      </c>
    </row>
    <row r="16" spans="1:15" ht="25.5">
      <c r="A16" s="6">
        <v>5</v>
      </c>
      <c r="B16" s="7" t="s">
        <v>18</v>
      </c>
      <c r="C16" s="8" t="s">
        <v>19</v>
      </c>
      <c r="D16" s="10">
        <v>1.3</v>
      </c>
      <c r="E16" s="10"/>
      <c r="F16" s="10"/>
      <c r="G16" s="10">
        <f aca="true" t="shared" si="0" ref="G16:G34">E16*F16</f>
        <v>0</v>
      </c>
      <c r="H16" s="10"/>
      <c r="I16" s="10"/>
      <c r="J16" s="10">
        <f aca="true" t="shared" si="1" ref="J16:J34">G16+H16+I16</f>
        <v>0</v>
      </c>
      <c r="K16" s="10">
        <f aca="true" t="shared" si="2" ref="K16:K34">D16*E16</f>
        <v>0</v>
      </c>
      <c r="L16" s="10">
        <f aca="true" t="shared" si="3" ref="L16:L34">D16*G16</f>
        <v>0</v>
      </c>
      <c r="M16" s="10">
        <f aca="true" t="shared" si="4" ref="M16:M34">D16*H16</f>
        <v>0</v>
      </c>
      <c r="N16" s="10">
        <f aca="true" t="shared" si="5" ref="N16:N34">D16*I16</f>
        <v>0</v>
      </c>
      <c r="O16" s="10">
        <f aca="true" t="shared" si="6" ref="O16:O34">L16+N16+M16</f>
        <v>0</v>
      </c>
    </row>
    <row r="17" spans="1:15" ht="25.5">
      <c r="A17" s="6">
        <v>6</v>
      </c>
      <c r="B17" s="7" t="s">
        <v>20</v>
      </c>
      <c r="C17" s="8" t="s">
        <v>15</v>
      </c>
      <c r="D17" s="9">
        <v>1</v>
      </c>
      <c r="E17" s="10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1">
        <f t="shared" si="6"/>
        <v>0</v>
      </c>
    </row>
    <row r="18" spans="1:15" ht="25.5">
      <c r="A18" s="6">
        <v>7</v>
      </c>
      <c r="B18" s="7" t="s">
        <v>21</v>
      </c>
      <c r="C18" s="8" t="s">
        <v>15</v>
      </c>
      <c r="D18" s="9">
        <v>1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15">
      <c r="A19" s="6">
        <v>8</v>
      </c>
      <c r="B19" s="7" t="s">
        <v>22</v>
      </c>
      <c r="C19" s="8" t="s">
        <v>15</v>
      </c>
      <c r="D19" s="9">
        <v>1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5.5">
      <c r="A20" s="6">
        <v>9</v>
      </c>
      <c r="B20" s="7" t="s">
        <v>64</v>
      </c>
      <c r="C20" s="8" t="s">
        <v>15</v>
      </c>
      <c r="D20" s="10">
        <v>1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5.5">
      <c r="A21" s="6">
        <v>10</v>
      </c>
      <c r="B21" s="7" t="s">
        <v>84</v>
      </c>
      <c r="C21" s="8" t="s">
        <v>17</v>
      </c>
      <c r="D21" s="9">
        <v>92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5.5">
      <c r="A22" s="6">
        <v>11</v>
      </c>
      <c r="B22" s="7" t="s">
        <v>85</v>
      </c>
      <c r="C22" s="8" t="s">
        <v>17</v>
      </c>
      <c r="D22" s="9">
        <v>5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5.5">
      <c r="A23" s="6">
        <v>12</v>
      </c>
      <c r="B23" s="7" t="s">
        <v>23</v>
      </c>
      <c r="C23" s="8" t="s">
        <v>17</v>
      </c>
      <c r="D23" s="9">
        <v>24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1">
        <f t="shared" si="6"/>
        <v>0</v>
      </c>
    </row>
    <row r="24" spans="1:15" ht="25.5">
      <c r="A24" s="6">
        <v>13</v>
      </c>
      <c r="B24" s="7" t="s">
        <v>24</v>
      </c>
      <c r="C24" s="8" t="s">
        <v>15</v>
      </c>
      <c r="D24" s="9">
        <v>2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5.5">
      <c r="A25" s="6">
        <v>14</v>
      </c>
      <c r="B25" s="7" t="s">
        <v>65</v>
      </c>
      <c r="C25" s="8" t="s">
        <v>17</v>
      </c>
      <c r="D25" s="9">
        <v>72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5.5">
      <c r="A26" s="6">
        <v>15</v>
      </c>
      <c r="B26" s="7" t="s">
        <v>33</v>
      </c>
      <c r="C26" s="8" t="s">
        <v>15</v>
      </c>
      <c r="D26" s="9">
        <v>20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5.5">
      <c r="A27" s="6">
        <v>16</v>
      </c>
      <c r="B27" s="7" t="s">
        <v>35</v>
      </c>
      <c r="C27" s="8" t="s">
        <v>25</v>
      </c>
      <c r="D27" s="9">
        <v>1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5.5">
      <c r="A28" s="6">
        <v>17</v>
      </c>
      <c r="B28" s="7" t="s">
        <v>29</v>
      </c>
      <c r="C28" s="8" t="s">
        <v>15</v>
      </c>
      <c r="D28" s="9">
        <v>2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38.25">
      <c r="A29" s="6">
        <v>18</v>
      </c>
      <c r="B29" s="7" t="s">
        <v>138</v>
      </c>
      <c r="C29" s="8" t="s">
        <v>15</v>
      </c>
      <c r="D29" s="9">
        <v>2</v>
      </c>
      <c r="E29" s="10"/>
      <c r="F29" s="10"/>
      <c r="G29" s="10">
        <f t="shared" si="0"/>
        <v>0</v>
      </c>
      <c r="H29" s="11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5.5">
      <c r="A30" s="6">
        <v>19</v>
      </c>
      <c r="B30" s="7" t="s">
        <v>40</v>
      </c>
      <c r="C30" s="8" t="s">
        <v>26</v>
      </c>
      <c r="D30" s="9">
        <v>1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5.5">
      <c r="A31" s="6">
        <v>20</v>
      </c>
      <c r="B31" s="7" t="s">
        <v>36</v>
      </c>
      <c r="C31" s="8" t="s">
        <v>26</v>
      </c>
      <c r="D31" s="9">
        <v>1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25.5">
      <c r="A32" s="6">
        <v>21</v>
      </c>
      <c r="B32" s="7" t="s">
        <v>27</v>
      </c>
      <c r="C32" s="8" t="s">
        <v>26</v>
      </c>
      <c r="D32" s="9">
        <v>1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15">
      <c r="A33" s="6">
        <v>22</v>
      </c>
      <c r="B33" s="7" t="s">
        <v>41</v>
      </c>
      <c r="C33" s="8" t="s">
        <v>28</v>
      </c>
      <c r="D33" s="9">
        <v>36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v>0</v>
      </c>
    </row>
    <row r="34" spans="1:15" ht="15">
      <c r="A34" s="6">
        <v>23</v>
      </c>
      <c r="B34" s="23" t="s">
        <v>45</v>
      </c>
      <c r="C34" s="24" t="s">
        <v>19</v>
      </c>
      <c r="D34" s="25">
        <v>3.6</v>
      </c>
      <c r="E34" s="10"/>
      <c r="F34" s="10"/>
      <c r="G34" s="10">
        <f t="shared" si="0"/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1">
        <f t="shared" si="6"/>
        <v>0</v>
      </c>
    </row>
    <row r="35" spans="1:15" ht="38.25">
      <c r="A35" s="6"/>
      <c r="B35" s="77" t="s">
        <v>175</v>
      </c>
      <c r="C35" s="24"/>
      <c r="D35" s="25"/>
      <c r="E35" s="10"/>
      <c r="F35" s="10"/>
      <c r="G35" s="10"/>
      <c r="H35" s="10"/>
      <c r="I35" s="10"/>
      <c r="J35" s="10"/>
      <c r="K35" s="78">
        <f>SUM(K12:K34)</f>
        <v>0</v>
      </c>
      <c r="L35" s="78">
        <f>SUM(L12:L34)</f>
        <v>0</v>
      </c>
      <c r="M35" s="78">
        <f>SUM(M12:M34)</f>
        <v>0</v>
      </c>
      <c r="N35" s="78">
        <f>SUM(N12:N34)</f>
        <v>0</v>
      </c>
      <c r="O35" s="78">
        <f>SUM(O12:O34)</f>
        <v>0</v>
      </c>
    </row>
  </sheetData>
  <sheetProtection/>
  <mergeCells count="11">
    <mergeCell ref="A9:A10"/>
    <mergeCell ref="C9:C10"/>
    <mergeCell ref="D9:D10"/>
    <mergeCell ref="E9:J9"/>
    <mergeCell ref="K9:O9"/>
    <mergeCell ref="A1:O1"/>
    <mergeCell ref="A2:O2"/>
    <mergeCell ref="A3:O3"/>
    <mergeCell ref="A4:O4"/>
    <mergeCell ref="M7:N7"/>
    <mergeCell ref="A8:O8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3">
      <selection activeCell="D34" sqref="D34"/>
    </sheetView>
  </sheetViews>
  <sheetFormatPr defaultColWidth="11.28125" defaultRowHeight="15"/>
  <cols>
    <col min="1" max="1" width="15.00390625" style="26" customWidth="1"/>
    <col min="2" max="2" width="32.8515625" style="26" customWidth="1"/>
    <col min="3" max="3" width="8.8515625" style="26" customWidth="1"/>
    <col min="4" max="4" width="19.28125" style="26" customWidth="1"/>
    <col min="5" max="6" width="22.00390625" style="26" customWidth="1"/>
    <col min="7" max="8" width="17.8515625" style="26" customWidth="1"/>
    <col min="9" max="16384" width="11.28125" style="26" customWidth="1"/>
  </cols>
  <sheetData>
    <row r="2" spans="1:8" ht="15">
      <c r="A2" s="147"/>
      <c r="B2" s="147"/>
      <c r="C2" s="147"/>
      <c r="D2" s="147"/>
      <c r="E2" s="147"/>
      <c r="F2" s="147"/>
      <c r="G2" s="147"/>
      <c r="H2" s="147"/>
    </row>
    <row r="3" spans="1:8" ht="15">
      <c r="A3" s="147" t="s">
        <v>192</v>
      </c>
      <c r="B3" s="147"/>
      <c r="C3" s="147"/>
      <c r="D3" s="147"/>
      <c r="E3" s="147"/>
      <c r="F3" s="147"/>
      <c r="G3" s="147"/>
      <c r="H3" s="147"/>
    </row>
    <row r="4" spans="1:8" ht="12.75">
      <c r="A4" s="148" t="s">
        <v>141</v>
      </c>
      <c r="B4" s="148"/>
      <c r="C4" s="148"/>
      <c r="D4" s="148"/>
      <c r="E4" s="148"/>
      <c r="F4" s="148"/>
      <c r="G4" s="148"/>
      <c r="H4" s="148"/>
    </row>
    <row r="5" spans="1:8" s="27" customFormat="1" ht="15.75" customHeight="1">
      <c r="A5" s="73"/>
      <c r="B5" s="145"/>
      <c r="C5" s="145"/>
      <c r="D5" s="145"/>
      <c r="E5" s="145"/>
      <c r="F5" s="145"/>
      <c r="G5" s="145"/>
      <c r="H5" s="145"/>
    </row>
    <row r="6" spans="1:8" s="27" customFormat="1" ht="15.75" customHeight="1">
      <c r="A6" s="74" t="s">
        <v>142</v>
      </c>
      <c r="B6" s="144" t="s">
        <v>162</v>
      </c>
      <c r="C6" s="144"/>
      <c r="D6" s="144"/>
      <c r="E6" s="144"/>
      <c r="F6" s="144"/>
      <c r="G6" s="144"/>
      <c r="H6" s="144"/>
    </row>
    <row r="7" spans="1:8" s="27" customFormat="1" ht="15.75" customHeight="1">
      <c r="A7" s="74" t="s">
        <v>143</v>
      </c>
      <c r="B7" s="145" t="s">
        <v>191</v>
      </c>
      <c r="C7" s="145"/>
      <c r="D7" s="145"/>
      <c r="E7" s="145"/>
      <c r="F7" s="145"/>
      <c r="G7" s="145"/>
      <c r="H7" s="145"/>
    </row>
    <row r="8" spans="1:8" s="28" customFormat="1" ht="15.75" customHeight="1">
      <c r="A8" s="75" t="s">
        <v>144</v>
      </c>
      <c r="B8" s="146" t="s">
        <v>163</v>
      </c>
      <c r="C8" s="146"/>
      <c r="D8" s="146"/>
      <c r="E8" s="146"/>
      <c r="F8" s="146"/>
      <c r="G8" s="146"/>
      <c r="H8" s="146"/>
    </row>
    <row r="9" spans="1:8" s="28" customFormat="1" ht="8.25" customHeight="1">
      <c r="A9" s="29"/>
      <c r="B9" s="29"/>
      <c r="C9" s="29"/>
      <c r="D9" s="29"/>
      <c r="E9" s="29"/>
      <c r="F9" s="29"/>
      <c r="G9" s="29"/>
      <c r="H9" s="29"/>
    </row>
    <row r="10" spans="1:8" s="28" customFormat="1" ht="12.75">
      <c r="A10" s="136"/>
      <c r="B10" s="136"/>
      <c r="C10" s="136"/>
      <c r="D10" s="136"/>
      <c r="E10" s="136"/>
      <c r="F10" s="137"/>
      <c r="G10" s="137"/>
      <c r="H10" s="30"/>
    </row>
    <row r="11" spans="1:8" s="28" customFormat="1" ht="12.75">
      <c r="A11" s="31"/>
      <c r="B11" s="31"/>
      <c r="C11" s="31"/>
      <c r="D11" s="31"/>
      <c r="E11" s="31"/>
      <c r="F11" s="137"/>
      <c r="G11" s="137"/>
      <c r="H11" s="30"/>
    </row>
    <row r="12" spans="1:8" ht="12.75">
      <c r="A12" s="32"/>
      <c r="B12" s="32"/>
      <c r="C12" s="32"/>
      <c r="D12" s="32"/>
      <c r="E12" s="33" t="s">
        <v>145</v>
      </c>
      <c r="F12" s="33"/>
      <c r="G12" s="34" t="s">
        <v>146</v>
      </c>
      <c r="H12" s="32"/>
    </row>
    <row r="13" spans="1:8" ht="12.75">
      <c r="A13" s="32"/>
      <c r="B13" s="32"/>
      <c r="C13" s="32"/>
      <c r="D13" s="32"/>
      <c r="E13" s="33" t="s">
        <v>147</v>
      </c>
      <c r="F13" s="33"/>
      <c r="G13" s="34" t="s">
        <v>148</v>
      </c>
      <c r="H13" s="32"/>
    </row>
    <row r="14" spans="1:8" ht="15">
      <c r="A14" s="76"/>
      <c r="E14"/>
      <c r="F14" s="21" t="s">
        <v>34</v>
      </c>
      <c r="G14" s="132">
        <f ca="1">TODAY()</f>
        <v>43157</v>
      </c>
      <c r="H14" s="132"/>
    </row>
    <row r="15" spans="1:8" s="36" customFormat="1" ht="12.75" customHeight="1">
      <c r="A15" s="138" t="s">
        <v>1</v>
      </c>
      <c r="B15" s="139" t="s">
        <v>149</v>
      </c>
      <c r="C15" s="140"/>
      <c r="D15" s="138" t="s">
        <v>150</v>
      </c>
      <c r="E15" s="143" t="s">
        <v>151</v>
      </c>
      <c r="F15" s="143"/>
      <c r="G15" s="143"/>
      <c r="H15" s="143"/>
    </row>
    <row r="16" spans="1:8" s="38" customFormat="1" ht="45" customHeight="1">
      <c r="A16" s="138"/>
      <c r="B16" s="141"/>
      <c r="C16" s="142"/>
      <c r="D16" s="138"/>
      <c r="E16" s="35" t="s">
        <v>152</v>
      </c>
      <c r="F16" s="35" t="s">
        <v>153</v>
      </c>
      <c r="G16" s="37" t="s">
        <v>154</v>
      </c>
      <c r="H16" s="37" t="s">
        <v>155</v>
      </c>
    </row>
    <row r="17" spans="1:8" s="43" customFormat="1" ht="12.75">
      <c r="A17" s="39"/>
      <c r="B17" s="40"/>
      <c r="C17" s="41"/>
      <c r="D17" s="39"/>
      <c r="E17" s="39"/>
      <c r="F17" s="39"/>
      <c r="G17" s="42"/>
      <c r="H17" s="42"/>
    </row>
    <row r="18" spans="1:8" s="43" customFormat="1" ht="63" customHeight="1">
      <c r="A18" s="44">
        <v>1</v>
      </c>
      <c r="B18" s="133" t="s">
        <v>164</v>
      </c>
      <c r="C18" s="134"/>
      <c r="D18" s="45">
        <f>Zemgales_metāla_stabi!O41</f>
        <v>0</v>
      </c>
      <c r="E18" s="46">
        <f>Zemgales_metāla_stabi!L41</f>
        <v>0</v>
      </c>
      <c r="F18" s="46">
        <f>Zemgales_metāla_stabi!M41</f>
        <v>0</v>
      </c>
      <c r="G18" s="46">
        <f>Zemgales_metāla_stabi!N41</f>
        <v>0</v>
      </c>
      <c r="H18" s="46">
        <f>Zemgales_metāla_stabi!K41</f>
        <v>0</v>
      </c>
    </row>
    <row r="19" spans="1:8" s="43" customFormat="1" ht="49.5" customHeight="1">
      <c r="A19" s="44">
        <v>2</v>
      </c>
      <c r="B19" s="133" t="s">
        <v>165</v>
      </c>
      <c r="C19" s="134"/>
      <c r="D19" s="45">
        <f>Zemgales_betona_stabi!O44</f>
        <v>0</v>
      </c>
      <c r="E19" s="47">
        <f>Zemgales_betona_stabi!L44</f>
        <v>0</v>
      </c>
      <c r="F19" s="47">
        <f>Zemgales_betona_stabi!M44</f>
        <v>0</v>
      </c>
      <c r="G19" s="47">
        <f>Zemgales_betona_stabi!N44</f>
        <v>0</v>
      </c>
      <c r="H19" s="47">
        <f>Zemgales_betona_stabi!K44</f>
        <v>0</v>
      </c>
    </row>
    <row r="20" spans="1:8" s="43" customFormat="1" ht="33" customHeight="1">
      <c r="A20" s="44">
        <v>3</v>
      </c>
      <c r="B20" s="133" t="s">
        <v>166</v>
      </c>
      <c r="C20" s="134"/>
      <c r="D20" s="45">
        <f>Spulles_masīvs!O32</f>
        <v>0</v>
      </c>
      <c r="E20" s="47">
        <f>Spulles_masīvs!L32</f>
        <v>0</v>
      </c>
      <c r="F20" s="47">
        <f>Spulles_masīvs!M32</f>
        <v>0</v>
      </c>
      <c r="G20" s="47">
        <f>Spulles_masīvs!N32</f>
        <v>0</v>
      </c>
      <c r="H20" s="47">
        <f>Spulles_masīvs!K32</f>
        <v>0</v>
      </c>
    </row>
    <row r="21" spans="1:8" s="43" customFormat="1" ht="39.75" customHeight="1">
      <c r="A21" s="44">
        <v>4</v>
      </c>
      <c r="B21" s="133" t="s">
        <v>167</v>
      </c>
      <c r="C21" s="134"/>
      <c r="D21" s="45">
        <f>Rūpnīcas!O40</f>
        <v>0</v>
      </c>
      <c r="E21" s="47">
        <f>Rūpnīcas!L40</f>
        <v>0</v>
      </c>
      <c r="F21" s="47">
        <f>Rūpnīcas!M40</f>
        <v>0</v>
      </c>
      <c r="G21" s="47">
        <f>Rūpnīcas!N40</f>
        <v>0</v>
      </c>
      <c r="H21" s="47">
        <f>Spulles_masīvs!K32</f>
        <v>0</v>
      </c>
    </row>
    <row r="22" spans="1:8" s="43" customFormat="1" ht="50.25" customHeight="1">
      <c r="A22" s="44">
        <v>5</v>
      </c>
      <c r="B22" s="48" t="s">
        <v>168</v>
      </c>
      <c r="C22" s="49"/>
      <c r="D22" s="45">
        <f>Medemciems!O34</f>
        <v>0</v>
      </c>
      <c r="E22" s="47">
        <f>Medemciems!L34</f>
        <v>0</v>
      </c>
      <c r="F22" s="47">
        <f>Medemciems!M34</f>
        <v>0</v>
      </c>
      <c r="G22" s="47">
        <f>Medemciems!N34</f>
        <v>0</v>
      </c>
      <c r="H22" s="47">
        <f>Medemciems!K34</f>
        <v>0</v>
      </c>
    </row>
    <row r="23" spans="1:8" s="43" customFormat="1" ht="42.75" customHeight="1">
      <c r="A23" s="44">
        <v>6</v>
      </c>
      <c r="B23" s="48" t="s">
        <v>169</v>
      </c>
      <c r="C23" s="49"/>
      <c r="D23" s="45">
        <f>Stacijas_38_42!O34</f>
        <v>0</v>
      </c>
      <c r="E23" s="47">
        <f>Stacijas_38_42!L34</f>
        <v>0</v>
      </c>
      <c r="F23" s="47">
        <f>Stacijas_38_42!M34</f>
        <v>0</v>
      </c>
      <c r="G23" s="47">
        <f>Stacijas_38_42!N34</f>
        <v>0</v>
      </c>
      <c r="H23" s="47">
        <f>Stacijas_38_42!K34</f>
        <v>0</v>
      </c>
    </row>
    <row r="24" spans="1:8" s="43" customFormat="1" ht="54" customHeight="1">
      <c r="A24" s="44">
        <v>7</v>
      </c>
      <c r="B24" s="48" t="s">
        <v>170</v>
      </c>
      <c r="C24" s="49"/>
      <c r="D24" s="45">
        <f>'Torņu iela'!O35</f>
        <v>0</v>
      </c>
      <c r="E24" s="47">
        <f>'Torņu iela'!L35</f>
        <v>0</v>
      </c>
      <c r="F24" s="47">
        <f>'Torņu iela'!M35</f>
        <v>0</v>
      </c>
      <c r="G24" s="47">
        <f>'Torņu iela'!N35</f>
        <v>0</v>
      </c>
      <c r="H24" s="47">
        <f>'Torņu iela'!K35</f>
        <v>0</v>
      </c>
    </row>
    <row r="25" spans="1:8" s="43" customFormat="1" ht="60" customHeight="1">
      <c r="A25" s="44">
        <v>8</v>
      </c>
      <c r="B25" s="48" t="s">
        <v>171</v>
      </c>
      <c r="C25" s="49"/>
      <c r="D25" s="45">
        <f>Lubauši_I_kārta_ST!O17</f>
        <v>0</v>
      </c>
      <c r="E25" s="47">
        <f>Lubauši_I_kārta_ST!L17</f>
        <v>0</v>
      </c>
      <c r="F25" s="47">
        <f>Lubauši_I_kārta_ST!M17</f>
        <v>0</v>
      </c>
      <c r="G25" s="47">
        <f>Lubauši_I_kārta_ST!N17</f>
        <v>0</v>
      </c>
      <c r="H25" s="47">
        <f>Lubauši_I_kārta_ST!K17</f>
        <v>0</v>
      </c>
    </row>
    <row r="26" spans="1:8" s="43" customFormat="1" ht="57" customHeight="1">
      <c r="A26" s="44">
        <v>9</v>
      </c>
      <c r="B26" s="48" t="s">
        <v>172</v>
      </c>
      <c r="C26" s="49"/>
      <c r="D26" s="45">
        <f>Lubauši_I_kārta_ELT!O55</f>
        <v>0</v>
      </c>
      <c r="E26" s="47">
        <f>Lubauši_I_kārta_ELT!L55</f>
        <v>0</v>
      </c>
      <c r="F26" s="47">
        <f>Lubauši_I_kārta_ELT!M55</f>
        <v>0</v>
      </c>
      <c r="G26" s="47">
        <f>Lubauši_I_kārta_ELT!N55</f>
        <v>0</v>
      </c>
      <c r="H26" s="47">
        <f>Lubauši_I_kārta_ELT!K55</f>
        <v>0</v>
      </c>
    </row>
    <row r="27" spans="1:8" s="43" customFormat="1" ht="44.25" customHeight="1">
      <c r="A27" s="44">
        <v>10</v>
      </c>
      <c r="B27" s="48" t="s">
        <v>173</v>
      </c>
      <c r="C27" s="49"/>
      <c r="D27" s="45">
        <f>Skuju_iela!O21</f>
        <v>0</v>
      </c>
      <c r="E27" s="47">
        <f>Skuju_iela!L21</f>
        <v>0</v>
      </c>
      <c r="F27" s="47">
        <f>Skuju_iela!M21</f>
        <v>0</v>
      </c>
      <c r="G27" s="47">
        <f>Skuju_iela!N21</f>
        <v>0</v>
      </c>
      <c r="H27" s="47">
        <f>Skuju_iela!K21</f>
        <v>0</v>
      </c>
    </row>
    <row r="28" spans="1:8" s="43" customFormat="1" ht="34.5" customHeight="1">
      <c r="A28" s="44">
        <v>11</v>
      </c>
      <c r="B28" s="48" t="s">
        <v>174</v>
      </c>
      <c r="C28" s="49"/>
      <c r="D28" s="45">
        <f>Rīgas_8!O35</f>
        <v>0</v>
      </c>
      <c r="E28" s="47">
        <f>Rīgas_8!L35</f>
        <v>0</v>
      </c>
      <c r="F28" s="47">
        <f>Rīgas_8!M35</f>
        <v>0</v>
      </c>
      <c r="G28" s="47">
        <f>Rīgas_8!N35</f>
        <v>0</v>
      </c>
      <c r="H28" s="47">
        <f>Rīgas_8!K35</f>
        <v>0</v>
      </c>
    </row>
    <row r="29" spans="1:8" s="54" customFormat="1" ht="12.75">
      <c r="A29" s="50"/>
      <c r="B29" s="51"/>
      <c r="C29" s="52"/>
      <c r="D29" s="53"/>
      <c r="E29" s="53"/>
      <c r="F29" s="53"/>
      <c r="G29" s="53"/>
      <c r="H29" s="53"/>
    </row>
    <row r="30" spans="1:8" ht="12.75">
      <c r="A30" s="131" t="s">
        <v>156</v>
      </c>
      <c r="B30" s="131"/>
      <c r="C30" s="55"/>
      <c r="D30" s="56">
        <f>SUM(D17:D29)</f>
        <v>0</v>
      </c>
      <c r="E30" s="56">
        <f>SUM(E17:E29)</f>
        <v>0</v>
      </c>
      <c r="F30" s="56">
        <f>SUM(F17:F29)</f>
        <v>0</v>
      </c>
      <c r="G30" s="56">
        <f>SUM(G17:G29)</f>
        <v>0</v>
      </c>
      <c r="H30" s="56">
        <f>SUM(H17:H29)</f>
        <v>0</v>
      </c>
    </row>
    <row r="31" spans="1:4" ht="12.75">
      <c r="A31" s="135" t="s">
        <v>157</v>
      </c>
      <c r="B31" s="135"/>
      <c r="C31" s="57" t="s">
        <v>158</v>
      </c>
      <c r="D31" s="58"/>
    </row>
    <row r="32" spans="1:4" ht="12.75">
      <c r="A32" s="128" t="s">
        <v>159</v>
      </c>
      <c r="B32" s="128"/>
      <c r="C32" s="59"/>
      <c r="D32" s="58"/>
    </row>
    <row r="33" spans="1:6" ht="12.75">
      <c r="A33" s="129" t="s">
        <v>160</v>
      </c>
      <c r="B33" s="130"/>
      <c r="C33" s="57" t="s">
        <v>158</v>
      </c>
      <c r="D33" s="58"/>
      <c r="F33" s="60"/>
    </row>
    <row r="34" spans="1:6" ht="12.75">
      <c r="A34" s="131" t="s">
        <v>161</v>
      </c>
      <c r="B34" s="131"/>
      <c r="C34" s="55"/>
      <c r="D34" s="56"/>
      <c r="F34" s="61"/>
    </row>
    <row r="35" spans="1:2" s="64" customFormat="1" ht="12.75">
      <c r="A35" s="62"/>
      <c r="B35" s="63"/>
    </row>
    <row r="36" spans="1:2" s="64" customFormat="1" ht="12.75">
      <c r="A36" s="62"/>
      <c r="B36" s="63"/>
    </row>
    <row r="37" spans="1:2" s="64" customFormat="1" ht="12.75">
      <c r="A37" s="65" t="str">
        <f>'[1]Buvn.kopt.'!$A$27</f>
        <v>Sastādīja:  </v>
      </c>
      <c r="B37" s="66"/>
    </row>
    <row r="38" spans="1:5" s="69" customFormat="1" ht="12.75">
      <c r="A38" s="65"/>
      <c r="B38" s="68"/>
      <c r="E38" s="70"/>
    </row>
    <row r="39" spans="1:2" s="69" customFormat="1" ht="12.75">
      <c r="A39" s="65"/>
      <c r="B39" s="67"/>
    </row>
    <row r="40" spans="1:5" s="67" customFormat="1" ht="12.75">
      <c r="A40" s="71"/>
      <c r="C40" s="69"/>
      <c r="D40" s="69"/>
      <c r="E40" s="69"/>
    </row>
    <row r="41" spans="1:2" s="69" customFormat="1" ht="12.75">
      <c r="A41" s="65" t="str">
        <f>'[1]Buvn.kopt.'!$A$31</f>
        <v>Pārbaudīja: </v>
      </c>
      <c r="B41" s="67"/>
    </row>
    <row r="42" spans="1:2" s="69" customFormat="1" ht="12.75">
      <c r="A42" s="67"/>
      <c r="B42" s="67"/>
    </row>
    <row r="43" spans="1:2" s="69" customFormat="1" ht="12.75">
      <c r="A43" s="67"/>
      <c r="B43" s="67"/>
    </row>
    <row r="44" spans="1:2" s="69" customFormat="1" ht="12.75">
      <c r="A44" s="67"/>
      <c r="B44" s="67"/>
    </row>
    <row r="45" ht="12.75">
      <c r="A45" s="72"/>
    </row>
    <row r="47" ht="12.75">
      <c r="A47" s="72"/>
    </row>
    <row r="48" ht="12.75">
      <c r="A48" s="72"/>
    </row>
    <row r="49" ht="12.75">
      <c r="A49" s="72"/>
    </row>
    <row r="55" ht="12.75">
      <c r="A55" s="71"/>
    </row>
  </sheetData>
  <sheetProtection/>
  <mergeCells count="24">
    <mergeCell ref="B6:H6"/>
    <mergeCell ref="B7:H7"/>
    <mergeCell ref="B8:H8"/>
    <mergeCell ref="A2:H2"/>
    <mergeCell ref="A3:H3"/>
    <mergeCell ref="A4:H4"/>
    <mergeCell ref="B5:H5"/>
    <mergeCell ref="A10:E10"/>
    <mergeCell ref="F10:G10"/>
    <mergeCell ref="F11:G11"/>
    <mergeCell ref="A15:A16"/>
    <mergeCell ref="B15:C16"/>
    <mergeCell ref="D15:D16"/>
    <mergeCell ref="E15:H15"/>
    <mergeCell ref="A32:B32"/>
    <mergeCell ref="A33:B33"/>
    <mergeCell ref="A34:B34"/>
    <mergeCell ref="G14:H14"/>
    <mergeCell ref="B18:C18"/>
    <mergeCell ref="B19:C19"/>
    <mergeCell ref="B20:C20"/>
    <mergeCell ref="B21:C21"/>
    <mergeCell ref="A30:B30"/>
    <mergeCell ref="A31:B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22">
      <selection activeCell="K7" sqref="K7:N7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3.421875" style="0" customWidth="1"/>
  </cols>
  <sheetData>
    <row r="1" spans="1:15" ht="15">
      <c r="A1" s="149" t="s">
        <v>56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8" customHeigh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31.5" customHeight="1">
      <c r="A3" s="150" t="s">
        <v>54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">
      <c r="A4" s="152" t="s">
        <v>55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3"/>
      <c r="B6" s="13"/>
      <c r="C6" s="13"/>
      <c r="D6" s="13"/>
      <c r="E6" s="13"/>
      <c r="F6" s="13"/>
      <c r="G6" s="13"/>
      <c r="H6" s="13"/>
      <c r="J6" s="17"/>
      <c r="K6" s="17"/>
      <c r="L6" s="18" t="s">
        <v>30</v>
      </c>
      <c r="M6" s="22">
        <f>O41</f>
        <v>0</v>
      </c>
      <c r="N6" s="17" t="s">
        <v>31</v>
      </c>
      <c r="O6" s="19"/>
    </row>
    <row r="7" spans="2:15" ht="13.5" customHeight="1">
      <c r="B7" s="20"/>
      <c r="C7" s="20"/>
      <c r="D7" s="20"/>
      <c r="E7" s="20"/>
      <c r="F7" s="20"/>
      <c r="G7" s="20"/>
      <c r="H7" s="20"/>
      <c r="I7" s="20"/>
      <c r="J7" s="20"/>
      <c r="L7" s="21" t="s">
        <v>34</v>
      </c>
      <c r="M7" s="132">
        <f ca="1">TODAY()</f>
        <v>43157</v>
      </c>
      <c r="N7" s="132"/>
      <c r="O7" s="20"/>
    </row>
    <row r="8" spans="1:15" ht="1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ht="14.25" customHeight="1">
      <c r="A9" s="153" t="s">
        <v>1</v>
      </c>
      <c r="B9" s="14"/>
      <c r="C9" s="155" t="s">
        <v>2</v>
      </c>
      <c r="D9" s="155" t="s">
        <v>3</v>
      </c>
      <c r="E9" s="153" t="s">
        <v>4</v>
      </c>
      <c r="F9" s="153"/>
      <c r="G9" s="153"/>
      <c r="H9" s="153"/>
      <c r="I9" s="153"/>
      <c r="J9" s="153"/>
      <c r="K9" s="153" t="s">
        <v>5</v>
      </c>
      <c r="L9" s="153"/>
      <c r="M9" s="153"/>
      <c r="N9" s="153"/>
      <c r="O9" s="153"/>
    </row>
    <row r="10" spans="1:15" ht="84" customHeight="1">
      <c r="A10" s="153"/>
      <c r="B10" s="14" t="s">
        <v>0</v>
      </c>
      <c r="C10" s="155"/>
      <c r="D10" s="15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5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11.2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25.5">
      <c r="A12" s="6">
        <v>1</v>
      </c>
      <c r="B12" s="7" t="s">
        <v>53</v>
      </c>
      <c r="C12" s="8" t="s">
        <v>15</v>
      </c>
      <c r="D12" s="9">
        <v>9</v>
      </c>
      <c r="E12" s="10"/>
      <c r="F12" s="10"/>
      <c r="G12" s="10">
        <f aca="true" t="shared" si="0" ref="G12:G17">E12*F12</f>
        <v>0</v>
      </c>
      <c r="H12" s="11"/>
      <c r="I12" s="10"/>
      <c r="J12" s="10">
        <f aca="true" t="shared" si="1" ref="J12:J17">G12+H12+I12</f>
        <v>0</v>
      </c>
      <c r="K12" s="10">
        <f aca="true" t="shared" si="2" ref="K12:K17">D12*E12</f>
        <v>0</v>
      </c>
      <c r="L12" s="10">
        <f aca="true" t="shared" si="3" ref="L12:L17">D12*G12</f>
        <v>0</v>
      </c>
      <c r="M12" s="10">
        <f aca="true" t="shared" si="4" ref="M12:M17">D12*H12</f>
        <v>0</v>
      </c>
      <c r="N12" s="10">
        <f aca="true" t="shared" si="5" ref="N12:N17">D12*I12</f>
        <v>0</v>
      </c>
      <c r="O12" s="10">
        <f aca="true" t="shared" si="6" ref="O12:O17">L12+N12+M12</f>
        <v>0</v>
      </c>
    </row>
    <row r="13" spans="1:15" ht="15">
      <c r="A13" s="6">
        <v>2</v>
      </c>
      <c r="B13" s="7" t="s">
        <v>16</v>
      </c>
      <c r="C13" s="8" t="s">
        <v>17</v>
      </c>
      <c r="D13" s="9">
        <v>264</v>
      </c>
      <c r="E13" s="10"/>
      <c r="F13" s="10"/>
      <c r="G13" s="10">
        <f t="shared" si="0"/>
        <v>0</v>
      </c>
      <c r="H13" s="10"/>
      <c r="I13" s="10"/>
      <c r="J13" s="10">
        <f t="shared" si="1"/>
        <v>0</v>
      </c>
      <c r="K13" s="10">
        <f t="shared" si="2"/>
        <v>0</v>
      </c>
      <c r="L13" s="10">
        <f t="shared" si="3"/>
        <v>0</v>
      </c>
      <c r="M13" s="10">
        <f t="shared" si="4"/>
        <v>0</v>
      </c>
      <c r="N13" s="10">
        <f t="shared" si="5"/>
        <v>0</v>
      </c>
      <c r="O13" s="10">
        <f t="shared" si="6"/>
        <v>0</v>
      </c>
    </row>
    <row r="14" spans="1:15" ht="38.25">
      <c r="A14" s="6">
        <v>3</v>
      </c>
      <c r="B14" s="7" t="s">
        <v>44</v>
      </c>
      <c r="C14" s="8" t="s">
        <v>17</v>
      </c>
      <c r="D14" s="9">
        <v>264</v>
      </c>
      <c r="E14" s="10"/>
      <c r="F14" s="10"/>
      <c r="G14" s="10">
        <f t="shared" si="0"/>
        <v>0</v>
      </c>
      <c r="H14" s="10"/>
      <c r="I14" s="10"/>
      <c r="J14" s="10">
        <f t="shared" si="1"/>
        <v>0</v>
      </c>
      <c r="K14" s="10">
        <f t="shared" si="2"/>
        <v>0</v>
      </c>
      <c r="L14" s="10">
        <f t="shared" si="3"/>
        <v>0</v>
      </c>
      <c r="M14" s="10">
        <f t="shared" si="4"/>
        <v>0</v>
      </c>
      <c r="N14" s="10">
        <f t="shared" si="5"/>
        <v>0</v>
      </c>
      <c r="O14" s="11">
        <f t="shared" si="6"/>
        <v>0</v>
      </c>
    </row>
    <row r="15" spans="1:15" ht="38.25">
      <c r="A15" s="6">
        <v>4</v>
      </c>
      <c r="B15" s="7" t="s">
        <v>48</v>
      </c>
      <c r="C15" s="8" t="s">
        <v>17</v>
      </c>
      <c r="D15" s="9">
        <v>6</v>
      </c>
      <c r="E15" s="10"/>
      <c r="F15" s="10"/>
      <c r="G15" s="10">
        <f t="shared" si="0"/>
        <v>0</v>
      </c>
      <c r="H15" s="10"/>
      <c r="I15" s="10"/>
      <c r="J15" s="10">
        <f t="shared" si="1"/>
        <v>0</v>
      </c>
      <c r="K15" s="10">
        <f t="shared" si="2"/>
        <v>0</v>
      </c>
      <c r="L15" s="10">
        <f t="shared" si="3"/>
        <v>0</v>
      </c>
      <c r="M15" s="10">
        <f t="shared" si="4"/>
        <v>0</v>
      </c>
      <c r="N15" s="10">
        <f t="shared" si="5"/>
        <v>0</v>
      </c>
      <c r="O15" s="11">
        <f t="shared" si="6"/>
        <v>0</v>
      </c>
    </row>
    <row r="16" spans="1:15" ht="38.25">
      <c r="A16" s="6">
        <v>5</v>
      </c>
      <c r="B16" s="7" t="s">
        <v>39</v>
      </c>
      <c r="C16" s="8" t="s">
        <v>17</v>
      </c>
      <c r="D16" s="9">
        <v>33</v>
      </c>
      <c r="E16" s="10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1">
        <f t="shared" si="6"/>
        <v>0</v>
      </c>
    </row>
    <row r="17" spans="1:15" ht="25.5">
      <c r="A17" s="6">
        <v>6</v>
      </c>
      <c r="B17" s="7" t="s">
        <v>50</v>
      </c>
      <c r="C17" s="8" t="s">
        <v>15</v>
      </c>
      <c r="D17" s="9">
        <v>9</v>
      </c>
      <c r="E17" s="10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25.5">
      <c r="A18" s="6">
        <v>7</v>
      </c>
      <c r="B18" s="7" t="s">
        <v>49</v>
      </c>
      <c r="C18" s="8" t="s">
        <v>15</v>
      </c>
      <c r="D18" s="9">
        <v>9</v>
      </c>
      <c r="E18" s="10"/>
      <c r="F18" s="10"/>
      <c r="G18" s="10">
        <f aca="true" t="shared" si="7" ref="G18:G40">E18*F18</f>
        <v>0</v>
      </c>
      <c r="H18" s="10"/>
      <c r="I18" s="10"/>
      <c r="J18" s="10">
        <f aca="true" t="shared" si="8" ref="J18:J40">G18+H18+I18</f>
        <v>0</v>
      </c>
      <c r="K18" s="10">
        <f aca="true" t="shared" si="9" ref="K18:K40">D18*E18</f>
        <v>0</v>
      </c>
      <c r="L18" s="10">
        <f aca="true" t="shared" si="10" ref="L18:L40">D18*G18</f>
        <v>0</v>
      </c>
      <c r="M18" s="10">
        <f aca="true" t="shared" si="11" ref="M18:M40">D18*H18</f>
        <v>0</v>
      </c>
      <c r="N18" s="10">
        <f aca="true" t="shared" si="12" ref="N18:N40">D18*I18</f>
        <v>0</v>
      </c>
      <c r="O18" s="10">
        <f aca="true" t="shared" si="13" ref="O18:O40">L18+N18+M18</f>
        <v>0</v>
      </c>
    </row>
    <row r="19" spans="1:15" ht="25.5">
      <c r="A19" s="6">
        <v>8</v>
      </c>
      <c r="B19" s="7" t="s">
        <v>51</v>
      </c>
      <c r="C19" s="8" t="s">
        <v>15</v>
      </c>
      <c r="D19" s="9">
        <v>9</v>
      </c>
      <c r="E19" s="10"/>
      <c r="F19" s="10"/>
      <c r="G19" s="10">
        <f t="shared" si="7"/>
        <v>0</v>
      </c>
      <c r="H19" s="10"/>
      <c r="I19" s="10"/>
      <c r="J19" s="10">
        <f t="shared" si="8"/>
        <v>0</v>
      </c>
      <c r="K19" s="10">
        <f t="shared" si="9"/>
        <v>0</v>
      </c>
      <c r="L19" s="10">
        <f t="shared" si="10"/>
        <v>0</v>
      </c>
      <c r="M19" s="10">
        <f t="shared" si="11"/>
        <v>0</v>
      </c>
      <c r="N19" s="10">
        <f t="shared" si="12"/>
        <v>0</v>
      </c>
      <c r="O19" s="10">
        <f t="shared" si="13"/>
        <v>0</v>
      </c>
    </row>
    <row r="20" spans="1:15" ht="15">
      <c r="A20" s="6">
        <v>9</v>
      </c>
      <c r="B20" s="7" t="s">
        <v>52</v>
      </c>
      <c r="C20" s="8" t="s">
        <v>15</v>
      </c>
      <c r="D20" s="9">
        <v>9</v>
      </c>
      <c r="E20" s="10"/>
      <c r="F20" s="10"/>
      <c r="G20" s="10">
        <f t="shared" si="7"/>
        <v>0</v>
      </c>
      <c r="H20" s="10"/>
      <c r="I20" s="10"/>
      <c r="J20" s="10">
        <f t="shared" si="8"/>
        <v>0</v>
      </c>
      <c r="K20" s="10">
        <f t="shared" si="9"/>
        <v>0</v>
      </c>
      <c r="L20" s="10">
        <f t="shared" si="10"/>
        <v>0</v>
      </c>
      <c r="M20" s="10">
        <f t="shared" si="11"/>
        <v>0</v>
      </c>
      <c r="N20" s="10">
        <f t="shared" si="12"/>
        <v>0</v>
      </c>
      <c r="O20" s="10">
        <f t="shared" si="13"/>
        <v>0</v>
      </c>
    </row>
    <row r="21" spans="1:15" ht="25.5">
      <c r="A21" s="6">
        <v>10</v>
      </c>
      <c r="B21" s="7" t="s">
        <v>18</v>
      </c>
      <c r="C21" s="8" t="s">
        <v>19</v>
      </c>
      <c r="D21" s="10">
        <v>11.7</v>
      </c>
      <c r="E21" s="10"/>
      <c r="F21" s="10"/>
      <c r="G21" s="10">
        <f t="shared" si="7"/>
        <v>0</v>
      </c>
      <c r="H21" s="10"/>
      <c r="I21" s="10"/>
      <c r="J21" s="10">
        <f t="shared" si="8"/>
        <v>0</v>
      </c>
      <c r="K21" s="10">
        <f t="shared" si="9"/>
        <v>0</v>
      </c>
      <c r="L21" s="10">
        <f t="shared" si="10"/>
        <v>0</v>
      </c>
      <c r="M21" s="10">
        <f t="shared" si="11"/>
        <v>0</v>
      </c>
      <c r="N21" s="10">
        <f t="shared" si="12"/>
        <v>0</v>
      </c>
      <c r="O21" s="10">
        <f t="shared" si="13"/>
        <v>0</v>
      </c>
    </row>
    <row r="22" spans="1:15" ht="25.5">
      <c r="A22" s="6">
        <v>11</v>
      </c>
      <c r="B22" s="7" t="s">
        <v>20</v>
      </c>
      <c r="C22" s="8" t="s">
        <v>15</v>
      </c>
      <c r="D22" s="9">
        <v>9</v>
      </c>
      <c r="E22" s="10"/>
      <c r="F22" s="10"/>
      <c r="G22" s="10">
        <f t="shared" si="7"/>
        <v>0</v>
      </c>
      <c r="H22" s="10"/>
      <c r="I22" s="10"/>
      <c r="J22" s="10">
        <f t="shared" si="8"/>
        <v>0</v>
      </c>
      <c r="K22" s="10">
        <f t="shared" si="9"/>
        <v>0</v>
      </c>
      <c r="L22" s="10">
        <f t="shared" si="10"/>
        <v>0</v>
      </c>
      <c r="M22" s="10">
        <f t="shared" si="11"/>
        <v>0</v>
      </c>
      <c r="N22" s="10">
        <f t="shared" si="12"/>
        <v>0</v>
      </c>
      <c r="O22" s="11">
        <f t="shared" si="13"/>
        <v>0</v>
      </c>
    </row>
    <row r="23" spans="1:15" ht="25.5">
      <c r="A23" s="6">
        <v>12</v>
      </c>
      <c r="B23" s="7" t="s">
        <v>21</v>
      </c>
      <c r="C23" s="8" t="s">
        <v>15</v>
      </c>
      <c r="D23" s="9">
        <v>9</v>
      </c>
      <c r="E23" s="10"/>
      <c r="F23" s="10"/>
      <c r="G23" s="10">
        <f t="shared" si="7"/>
        <v>0</v>
      </c>
      <c r="H23" s="10"/>
      <c r="I23" s="10"/>
      <c r="J23" s="10">
        <f t="shared" si="8"/>
        <v>0</v>
      </c>
      <c r="K23" s="10">
        <f t="shared" si="9"/>
        <v>0</v>
      </c>
      <c r="L23" s="10">
        <f t="shared" si="10"/>
        <v>0</v>
      </c>
      <c r="M23" s="10">
        <f t="shared" si="11"/>
        <v>0</v>
      </c>
      <c r="N23" s="10">
        <f t="shared" si="12"/>
        <v>0</v>
      </c>
      <c r="O23" s="10">
        <f t="shared" si="13"/>
        <v>0</v>
      </c>
    </row>
    <row r="24" spans="1:15" ht="15">
      <c r="A24" s="6">
        <v>13</v>
      </c>
      <c r="B24" s="7" t="s">
        <v>22</v>
      </c>
      <c r="C24" s="8" t="s">
        <v>15</v>
      </c>
      <c r="D24" s="9">
        <v>9</v>
      </c>
      <c r="E24" s="10"/>
      <c r="F24" s="10"/>
      <c r="G24" s="10">
        <f t="shared" si="7"/>
        <v>0</v>
      </c>
      <c r="H24" s="10"/>
      <c r="I24" s="10"/>
      <c r="J24" s="10">
        <f t="shared" si="8"/>
        <v>0</v>
      </c>
      <c r="K24" s="10">
        <f t="shared" si="9"/>
        <v>0</v>
      </c>
      <c r="L24" s="10">
        <f t="shared" si="10"/>
        <v>0</v>
      </c>
      <c r="M24" s="10">
        <f t="shared" si="11"/>
        <v>0</v>
      </c>
      <c r="N24" s="10">
        <f t="shared" si="12"/>
        <v>0</v>
      </c>
      <c r="O24" s="10">
        <f t="shared" si="13"/>
        <v>0</v>
      </c>
    </row>
    <row r="25" spans="1:15" ht="25.5">
      <c r="A25" s="6">
        <v>14</v>
      </c>
      <c r="B25" s="7" t="s">
        <v>32</v>
      </c>
      <c r="C25" s="8" t="s">
        <v>15</v>
      </c>
      <c r="D25" s="10">
        <v>9</v>
      </c>
      <c r="E25" s="10"/>
      <c r="F25" s="10"/>
      <c r="G25" s="10">
        <f t="shared" si="7"/>
        <v>0</v>
      </c>
      <c r="H25" s="10"/>
      <c r="I25" s="10"/>
      <c r="J25" s="10">
        <f t="shared" si="8"/>
        <v>0</v>
      </c>
      <c r="K25" s="10">
        <f t="shared" si="9"/>
        <v>0</v>
      </c>
      <c r="L25" s="10">
        <f t="shared" si="10"/>
        <v>0</v>
      </c>
      <c r="M25" s="10">
        <f t="shared" si="11"/>
        <v>0</v>
      </c>
      <c r="N25" s="10">
        <f t="shared" si="12"/>
        <v>0</v>
      </c>
      <c r="O25" s="10">
        <f t="shared" si="13"/>
        <v>0</v>
      </c>
    </row>
    <row r="26" spans="1:15" ht="25.5">
      <c r="A26" s="6">
        <v>15</v>
      </c>
      <c r="B26" s="7" t="s">
        <v>37</v>
      </c>
      <c r="C26" s="8" t="s">
        <v>17</v>
      </c>
      <c r="D26" s="9">
        <v>297</v>
      </c>
      <c r="E26" s="10"/>
      <c r="F26" s="10"/>
      <c r="G26" s="10">
        <f t="shared" si="7"/>
        <v>0</v>
      </c>
      <c r="H26" s="10"/>
      <c r="I26" s="10"/>
      <c r="J26" s="10">
        <f t="shared" si="8"/>
        <v>0</v>
      </c>
      <c r="K26" s="10">
        <f t="shared" si="9"/>
        <v>0</v>
      </c>
      <c r="L26" s="10">
        <f t="shared" si="10"/>
        <v>0</v>
      </c>
      <c r="M26" s="10">
        <f t="shared" si="11"/>
        <v>0</v>
      </c>
      <c r="N26" s="10">
        <f t="shared" si="12"/>
        <v>0</v>
      </c>
      <c r="O26" s="10">
        <f t="shared" si="13"/>
        <v>0</v>
      </c>
    </row>
    <row r="27" spans="1:15" ht="25.5">
      <c r="A27" s="6">
        <v>16</v>
      </c>
      <c r="B27" s="7" t="s">
        <v>38</v>
      </c>
      <c r="C27" s="8" t="s">
        <v>17</v>
      </c>
      <c r="D27" s="9">
        <v>45</v>
      </c>
      <c r="E27" s="10"/>
      <c r="F27" s="10"/>
      <c r="G27" s="10">
        <f t="shared" si="7"/>
        <v>0</v>
      </c>
      <c r="H27" s="10"/>
      <c r="I27" s="10"/>
      <c r="J27" s="10">
        <f t="shared" si="8"/>
        <v>0</v>
      </c>
      <c r="K27" s="10">
        <f t="shared" si="9"/>
        <v>0</v>
      </c>
      <c r="L27" s="10">
        <f t="shared" si="10"/>
        <v>0</v>
      </c>
      <c r="M27" s="10">
        <f t="shared" si="11"/>
        <v>0</v>
      </c>
      <c r="N27" s="10">
        <f t="shared" si="12"/>
        <v>0</v>
      </c>
      <c r="O27" s="10">
        <f t="shared" si="13"/>
        <v>0</v>
      </c>
    </row>
    <row r="28" spans="1:15" ht="25.5">
      <c r="A28" s="6">
        <v>17</v>
      </c>
      <c r="B28" s="7" t="s">
        <v>46</v>
      </c>
      <c r="C28" s="8" t="s">
        <v>17</v>
      </c>
      <c r="D28" s="9">
        <v>5</v>
      </c>
      <c r="E28" s="10"/>
      <c r="F28" s="10"/>
      <c r="G28" s="10">
        <f t="shared" si="7"/>
        <v>0</v>
      </c>
      <c r="H28" s="10"/>
      <c r="I28" s="10"/>
      <c r="J28" s="10">
        <f t="shared" si="8"/>
        <v>0</v>
      </c>
      <c r="K28" s="10">
        <f t="shared" si="9"/>
        <v>0</v>
      </c>
      <c r="L28" s="10">
        <f t="shared" si="10"/>
        <v>0</v>
      </c>
      <c r="M28" s="10">
        <f t="shared" si="11"/>
        <v>0</v>
      </c>
      <c r="N28" s="10">
        <f t="shared" si="12"/>
        <v>0</v>
      </c>
      <c r="O28" s="10">
        <f t="shared" si="13"/>
        <v>0</v>
      </c>
    </row>
    <row r="29" spans="1:15" ht="25.5">
      <c r="A29" s="6">
        <v>18</v>
      </c>
      <c r="B29" s="7" t="s">
        <v>23</v>
      </c>
      <c r="C29" s="8" t="s">
        <v>17</v>
      </c>
      <c r="D29" s="9">
        <v>198</v>
      </c>
      <c r="E29" s="10"/>
      <c r="F29" s="10"/>
      <c r="G29" s="10">
        <f t="shared" si="7"/>
        <v>0</v>
      </c>
      <c r="H29" s="10"/>
      <c r="I29" s="10"/>
      <c r="J29" s="10">
        <f t="shared" si="8"/>
        <v>0</v>
      </c>
      <c r="K29" s="10">
        <f t="shared" si="9"/>
        <v>0</v>
      </c>
      <c r="L29" s="10">
        <f t="shared" si="10"/>
        <v>0</v>
      </c>
      <c r="M29" s="10">
        <f t="shared" si="11"/>
        <v>0</v>
      </c>
      <c r="N29" s="10">
        <f t="shared" si="12"/>
        <v>0</v>
      </c>
      <c r="O29" s="11">
        <f t="shared" si="13"/>
        <v>0</v>
      </c>
    </row>
    <row r="30" spans="1:15" ht="25.5">
      <c r="A30" s="6">
        <v>19</v>
      </c>
      <c r="B30" s="7" t="s">
        <v>24</v>
      </c>
      <c r="C30" s="8" t="s">
        <v>15</v>
      </c>
      <c r="D30" s="9">
        <v>20</v>
      </c>
      <c r="E30" s="10"/>
      <c r="F30" s="10"/>
      <c r="G30" s="10">
        <f t="shared" si="7"/>
        <v>0</v>
      </c>
      <c r="H30" s="10"/>
      <c r="I30" s="10"/>
      <c r="J30" s="10">
        <f t="shared" si="8"/>
        <v>0</v>
      </c>
      <c r="K30" s="10">
        <f t="shared" si="9"/>
        <v>0</v>
      </c>
      <c r="L30" s="10">
        <f t="shared" si="10"/>
        <v>0</v>
      </c>
      <c r="M30" s="10">
        <f t="shared" si="11"/>
        <v>0</v>
      </c>
      <c r="N30" s="10">
        <f t="shared" si="12"/>
        <v>0</v>
      </c>
      <c r="O30" s="10">
        <f t="shared" si="13"/>
        <v>0</v>
      </c>
    </row>
    <row r="31" spans="1:15" ht="25.5">
      <c r="A31" s="6">
        <v>20</v>
      </c>
      <c r="B31" s="7" t="s">
        <v>47</v>
      </c>
      <c r="C31" s="8" t="s">
        <v>15</v>
      </c>
      <c r="D31" s="9">
        <v>2</v>
      </c>
      <c r="E31" s="10"/>
      <c r="F31" s="10"/>
      <c r="G31" s="10">
        <f t="shared" si="7"/>
        <v>0</v>
      </c>
      <c r="H31" s="10"/>
      <c r="I31" s="10"/>
      <c r="J31" s="10">
        <f t="shared" si="8"/>
        <v>0</v>
      </c>
      <c r="K31" s="10">
        <f t="shared" si="9"/>
        <v>0</v>
      </c>
      <c r="L31" s="10">
        <f t="shared" si="10"/>
        <v>0</v>
      </c>
      <c r="M31" s="10">
        <f t="shared" si="11"/>
        <v>0</v>
      </c>
      <c r="N31" s="10">
        <f t="shared" si="12"/>
        <v>0</v>
      </c>
      <c r="O31" s="10">
        <f t="shared" si="13"/>
        <v>0</v>
      </c>
    </row>
    <row r="32" spans="1:15" ht="25.5">
      <c r="A32" s="6">
        <v>21</v>
      </c>
      <c r="B32" s="7" t="s">
        <v>33</v>
      </c>
      <c r="C32" s="8" t="s">
        <v>15</v>
      </c>
      <c r="D32" s="9">
        <v>188</v>
      </c>
      <c r="E32" s="10"/>
      <c r="F32" s="10"/>
      <c r="G32" s="10">
        <f t="shared" si="7"/>
        <v>0</v>
      </c>
      <c r="H32" s="10"/>
      <c r="I32" s="10"/>
      <c r="J32" s="10">
        <f t="shared" si="8"/>
        <v>0</v>
      </c>
      <c r="K32" s="10">
        <f t="shared" si="9"/>
        <v>0</v>
      </c>
      <c r="L32" s="10">
        <f t="shared" si="10"/>
        <v>0</v>
      </c>
      <c r="M32" s="10">
        <f t="shared" si="11"/>
        <v>0</v>
      </c>
      <c r="N32" s="10">
        <f t="shared" si="12"/>
        <v>0</v>
      </c>
      <c r="O32" s="10">
        <f t="shared" si="13"/>
        <v>0</v>
      </c>
    </row>
    <row r="33" spans="1:15" ht="25.5">
      <c r="A33" s="6">
        <v>22</v>
      </c>
      <c r="B33" s="7" t="s">
        <v>35</v>
      </c>
      <c r="C33" s="8" t="s">
        <v>25</v>
      </c>
      <c r="D33" s="9">
        <v>9</v>
      </c>
      <c r="E33" s="10"/>
      <c r="F33" s="10"/>
      <c r="G33" s="10">
        <f t="shared" si="7"/>
        <v>0</v>
      </c>
      <c r="H33" s="10"/>
      <c r="I33" s="10"/>
      <c r="J33" s="10">
        <f t="shared" si="8"/>
        <v>0</v>
      </c>
      <c r="K33" s="10">
        <f t="shared" si="9"/>
        <v>0</v>
      </c>
      <c r="L33" s="10">
        <f t="shared" si="10"/>
        <v>0</v>
      </c>
      <c r="M33" s="10">
        <f t="shared" si="11"/>
        <v>0</v>
      </c>
      <c r="N33" s="10">
        <f t="shared" si="12"/>
        <v>0</v>
      </c>
      <c r="O33" s="10">
        <f t="shared" si="13"/>
        <v>0</v>
      </c>
    </row>
    <row r="34" spans="1:15" ht="25.5">
      <c r="A34" s="6">
        <v>23</v>
      </c>
      <c r="B34" s="7" t="s">
        <v>29</v>
      </c>
      <c r="C34" s="8" t="s">
        <v>15</v>
      </c>
      <c r="D34" s="9">
        <v>18</v>
      </c>
      <c r="E34" s="10"/>
      <c r="F34" s="10"/>
      <c r="G34" s="10">
        <f t="shared" si="7"/>
        <v>0</v>
      </c>
      <c r="H34" s="10"/>
      <c r="I34" s="10"/>
      <c r="J34" s="10">
        <f t="shared" si="8"/>
        <v>0</v>
      </c>
      <c r="K34" s="10">
        <f t="shared" si="9"/>
        <v>0</v>
      </c>
      <c r="L34" s="10">
        <f t="shared" si="10"/>
        <v>0</v>
      </c>
      <c r="M34" s="10">
        <f t="shared" si="11"/>
        <v>0</v>
      </c>
      <c r="N34" s="10">
        <f t="shared" si="12"/>
        <v>0</v>
      </c>
      <c r="O34" s="10">
        <f t="shared" si="13"/>
        <v>0</v>
      </c>
    </row>
    <row r="35" spans="1:15" ht="25.5">
      <c r="A35" s="6">
        <v>24</v>
      </c>
      <c r="B35" s="7" t="s">
        <v>43</v>
      </c>
      <c r="C35" s="8" t="s">
        <v>15</v>
      </c>
      <c r="D35" s="9">
        <v>9</v>
      </c>
      <c r="E35" s="10"/>
      <c r="F35" s="10"/>
      <c r="G35" s="10">
        <f t="shared" si="7"/>
        <v>0</v>
      </c>
      <c r="H35" s="11"/>
      <c r="I35" s="10"/>
      <c r="J35" s="10">
        <f t="shared" si="8"/>
        <v>0</v>
      </c>
      <c r="K35" s="10">
        <f t="shared" si="9"/>
        <v>0</v>
      </c>
      <c r="L35" s="10">
        <f t="shared" si="10"/>
        <v>0</v>
      </c>
      <c r="M35" s="10">
        <f t="shared" si="11"/>
        <v>0</v>
      </c>
      <c r="N35" s="10">
        <f t="shared" si="12"/>
        <v>0</v>
      </c>
      <c r="O35" s="10">
        <f t="shared" si="13"/>
        <v>0</v>
      </c>
    </row>
    <row r="36" spans="1:15" ht="25.5">
      <c r="A36" s="6">
        <v>25</v>
      </c>
      <c r="B36" s="7" t="s">
        <v>40</v>
      </c>
      <c r="C36" s="8" t="s">
        <v>26</v>
      </c>
      <c r="D36" s="9">
        <v>1</v>
      </c>
      <c r="E36" s="10"/>
      <c r="F36" s="10"/>
      <c r="G36" s="10">
        <f t="shared" si="7"/>
        <v>0</v>
      </c>
      <c r="H36" s="10"/>
      <c r="I36" s="10"/>
      <c r="J36" s="10">
        <f t="shared" si="8"/>
        <v>0</v>
      </c>
      <c r="K36" s="10">
        <f t="shared" si="9"/>
        <v>0</v>
      </c>
      <c r="L36" s="10">
        <f t="shared" si="10"/>
        <v>0</v>
      </c>
      <c r="M36" s="10">
        <f t="shared" si="11"/>
        <v>0</v>
      </c>
      <c r="N36" s="10">
        <f t="shared" si="12"/>
        <v>0</v>
      </c>
      <c r="O36" s="10">
        <f t="shared" si="13"/>
        <v>0</v>
      </c>
    </row>
    <row r="37" spans="1:15" ht="25.5">
      <c r="A37" s="6">
        <v>26</v>
      </c>
      <c r="B37" s="7" t="s">
        <v>36</v>
      </c>
      <c r="C37" s="8" t="s">
        <v>26</v>
      </c>
      <c r="D37" s="9">
        <v>1</v>
      </c>
      <c r="E37" s="10"/>
      <c r="F37" s="10"/>
      <c r="G37" s="10">
        <f t="shared" si="7"/>
        <v>0</v>
      </c>
      <c r="H37" s="10"/>
      <c r="I37" s="10"/>
      <c r="J37" s="10">
        <f t="shared" si="8"/>
        <v>0</v>
      </c>
      <c r="K37" s="10">
        <f t="shared" si="9"/>
        <v>0</v>
      </c>
      <c r="L37" s="10">
        <f t="shared" si="10"/>
        <v>0</v>
      </c>
      <c r="M37" s="10">
        <f t="shared" si="11"/>
        <v>0</v>
      </c>
      <c r="N37" s="10">
        <f t="shared" si="12"/>
        <v>0</v>
      </c>
      <c r="O37" s="10">
        <f t="shared" si="13"/>
        <v>0</v>
      </c>
    </row>
    <row r="38" spans="1:15" ht="25.5">
      <c r="A38" s="6">
        <v>27</v>
      </c>
      <c r="B38" s="7" t="s">
        <v>27</v>
      </c>
      <c r="C38" s="8" t="s">
        <v>26</v>
      </c>
      <c r="D38" s="9">
        <v>1</v>
      </c>
      <c r="E38" s="10"/>
      <c r="F38" s="10"/>
      <c r="G38" s="10">
        <f t="shared" si="7"/>
        <v>0</v>
      </c>
      <c r="H38" s="10"/>
      <c r="I38" s="10"/>
      <c r="J38" s="10">
        <f t="shared" si="8"/>
        <v>0</v>
      </c>
      <c r="K38" s="10">
        <f t="shared" si="9"/>
        <v>0</v>
      </c>
      <c r="L38" s="10">
        <f t="shared" si="10"/>
        <v>0</v>
      </c>
      <c r="M38" s="10">
        <f t="shared" si="11"/>
        <v>0</v>
      </c>
      <c r="N38" s="10">
        <f t="shared" si="12"/>
        <v>0</v>
      </c>
      <c r="O38" s="10">
        <f t="shared" si="13"/>
        <v>0</v>
      </c>
    </row>
    <row r="39" spans="1:15" ht="15">
      <c r="A39" s="6">
        <v>28</v>
      </c>
      <c r="B39" s="7" t="s">
        <v>41</v>
      </c>
      <c r="C39" s="8" t="s">
        <v>28</v>
      </c>
      <c r="D39" s="9">
        <v>150</v>
      </c>
      <c r="E39" s="10"/>
      <c r="F39" s="10"/>
      <c r="G39" s="10">
        <f t="shared" si="7"/>
        <v>0</v>
      </c>
      <c r="H39" s="10"/>
      <c r="I39" s="10"/>
      <c r="J39" s="10">
        <f t="shared" si="8"/>
        <v>0</v>
      </c>
      <c r="K39" s="10">
        <f t="shared" si="9"/>
        <v>0</v>
      </c>
      <c r="L39" s="10">
        <f t="shared" si="10"/>
        <v>0</v>
      </c>
      <c r="M39" s="10">
        <f t="shared" si="11"/>
        <v>0</v>
      </c>
      <c r="N39" s="10">
        <f t="shared" si="12"/>
        <v>0</v>
      </c>
      <c r="O39" s="10">
        <f t="shared" si="13"/>
        <v>0</v>
      </c>
    </row>
    <row r="40" spans="1:15" ht="15">
      <c r="A40" s="6">
        <v>29</v>
      </c>
      <c r="B40" s="23" t="s">
        <v>45</v>
      </c>
      <c r="C40" s="24" t="s">
        <v>19</v>
      </c>
      <c r="D40" s="25">
        <v>5.2</v>
      </c>
      <c r="E40" s="10"/>
      <c r="F40" s="10"/>
      <c r="G40" s="10">
        <f t="shared" si="7"/>
        <v>0</v>
      </c>
      <c r="H40" s="10"/>
      <c r="I40" s="10"/>
      <c r="J40" s="10">
        <f t="shared" si="8"/>
        <v>0</v>
      </c>
      <c r="K40" s="10">
        <f t="shared" si="9"/>
        <v>0</v>
      </c>
      <c r="L40" s="10">
        <f t="shared" si="10"/>
        <v>0</v>
      </c>
      <c r="M40" s="10">
        <f t="shared" si="11"/>
        <v>0</v>
      </c>
      <c r="N40" s="10">
        <f t="shared" si="12"/>
        <v>0</v>
      </c>
      <c r="O40" s="11">
        <f t="shared" si="13"/>
        <v>0</v>
      </c>
    </row>
    <row r="41" spans="1:15" ht="38.25">
      <c r="A41" s="6"/>
      <c r="B41" s="77" t="s">
        <v>175</v>
      </c>
      <c r="C41" s="24"/>
      <c r="D41" s="25"/>
      <c r="E41" s="10"/>
      <c r="F41" s="10"/>
      <c r="G41" s="10"/>
      <c r="H41" s="10"/>
      <c r="I41" s="10"/>
      <c r="J41" s="10"/>
      <c r="K41" s="78">
        <f>SUM(K12:K40)</f>
        <v>0</v>
      </c>
      <c r="L41" s="78">
        <f>SUM(L12:L40)</f>
        <v>0</v>
      </c>
      <c r="M41" s="78">
        <f>SUM(M12:M40)</f>
        <v>0</v>
      </c>
      <c r="N41" s="78">
        <f>SUM(N12:N40)</f>
        <v>0</v>
      </c>
      <c r="O41" s="78">
        <f>SUM(O12:O40)</f>
        <v>0</v>
      </c>
    </row>
  </sheetData>
  <sheetProtection/>
  <mergeCells count="11">
    <mergeCell ref="D9:D10"/>
    <mergeCell ref="A1:O1"/>
    <mergeCell ref="A2:O2"/>
    <mergeCell ref="A3:O3"/>
    <mergeCell ref="A4:O4"/>
    <mergeCell ref="M7:N7"/>
    <mergeCell ref="K9:O9"/>
    <mergeCell ref="A8:O8"/>
    <mergeCell ref="E9:J9"/>
    <mergeCell ref="A9:A10"/>
    <mergeCell ref="C9:C10"/>
  </mergeCells>
  <printOptions/>
  <pageMargins left="0.7874015748031497" right="0.7874015748031497" top="1.1811023622047245" bottom="0.7874015748031497" header="0.31496062992125984" footer="0.31496062992125984"/>
  <pageSetup fitToHeight="2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28">
      <selection activeCell="B39" sqref="B39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3.421875" style="0" customWidth="1"/>
  </cols>
  <sheetData>
    <row r="1" spans="1:15" ht="15">
      <c r="A1" s="149" t="s">
        <v>122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8" customHeigh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">
      <c r="A3" s="150" t="s">
        <v>57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">
      <c r="A4" s="152" t="s">
        <v>55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3"/>
      <c r="B6" s="13"/>
      <c r="C6" s="13"/>
      <c r="D6" s="13"/>
      <c r="E6" s="13"/>
      <c r="F6" s="13"/>
      <c r="G6" s="13"/>
      <c r="H6" s="13"/>
      <c r="J6" s="17"/>
      <c r="K6" s="17"/>
      <c r="L6" s="18" t="s">
        <v>30</v>
      </c>
      <c r="M6" s="22">
        <f>O44</f>
        <v>0</v>
      </c>
      <c r="N6" s="17" t="s">
        <v>31</v>
      </c>
      <c r="O6" s="19"/>
    </row>
    <row r="7" spans="2:15" ht="13.5" customHeight="1">
      <c r="B7" s="20"/>
      <c r="C7" s="20"/>
      <c r="D7" s="20"/>
      <c r="E7" s="20"/>
      <c r="F7" s="20"/>
      <c r="G7" s="20"/>
      <c r="H7" s="20"/>
      <c r="I7" s="20"/>
      <c r="J7" s="20"/>
      <c r="L7" s="21" t="s">
        <v>34</v>
      </c>
      <c r="M7" s="132"/>
      <c r="N7" s="132"/>
      <c r="O7" s="20"/>
    </row>
    <row r="8" spans="1:15" ht="1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ht="14.25" customHeight="1">
      <c r="A9" s="153" t="s">
        <v>1</v>
      </c>
      <c r="B9" s="14"/>
      <c r="C9" s="155" t="s">
        <v>2</v>
      </c>
      <c r="D9" s="155" t="s">
        <v>3</v>
      </c>
      <c r="E9" s="153" t="s">
        <v>4</v>
      </c>
      <c r="F9" s="153"/>
      <c r="G9" s="153"/>
      <c r="H9" s="153"/>
      <c r="I9" s="153"/>
      <c r="J9" s="153"/>
      <c r="K9" s="153" t="s">
        <v>5</v>
      </c>
      <c r="L9" s="153"/>
      <c r="M9" s="153"/>
      <c r="N9" s="153"/>
      <c r="O9" s="153"/>
    </row>
    <row r="10" spans="1:15" ht="84" customHeight="1">
      <c r="A10" s="153"/>
      <c r="B10" s="14" t="s">
        <v>0</v>
      </c>
      <c r="C10" s="155"/>
      <c r="D10" s="15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5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11.2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5">
      <c r="A12" s="6">
        <v>1</v>
      </c>
      <c r="B12" s="7" t="s">
        <v>58</v>
      </c>
      <c r="C12" s="8" t="s">
        <v>19</v>
      </c>
      <c r="D12" s="9">
        <v>11.7</v>
      </c>
      <c r="E12" s="10"/>
      <c r="F12" s="10"/>
      <c r="G12" s="10">
        <f aca="true" t="shared" si="0" ref="G12:G43">E12*F12</f>
        <v>0</v>
      </c>
      <c r="H12" s="10"/>
      <c r="I12" s="10"/>
      <c r="J12" s="10">
        <f aca="true" t="shared" si="1" ref="J12:J43">G12+H12+I12</f>
        <v>0</v>
      </c>
      <c r="K12" s="10">
        <f aca="true" t="shared" si="2" ref="K12:K43">D12*E12</f>
        <v>0</v>
      </c>
      <c r="L12" s="10">
        <f aca="true" t="shared" si="3" ref="L12:L43">D12*G12</f>
        <v>0</v>
      </c>
      <c r="M12" s="10">
        <f aca="true" t="shared" si="4" ref="M12:M43">D12*H12</f>
        <v>0</v>
      </c>
      <c r="N12" s="10">
        <f aca="true" t="shared" si="5" ref="N12:N43">D12*I12</f>
        <v>0</v>
      </c>
      <c r="O12" s="10">
        <f aca="true" t="shared" si="6" ref="O12:O43">L12+N12+M12</f>
        <v>0</v>
      </c>
    </row>
    <row r="13" spans="1:15" ht="15">
      <c r="A13" s="6">
        <v>2</v>
      </c>
      <c r="B13" s="7" t="s">
        <v>59</v>
      </c>
      <c r="C13" s="8" t="s">
        <v>15</v>
      </c>
      <c r="D13" s="9">
        <v>9</v>
      </c>
      <c r="E13" s="10"/>
      <c r="F13" s="10"/>
      <c r="G13" s="10">
        <f t="shared" si="0"/>
        <v>0</v>
      </c>
      <c r="H13" s="11"/>
      <c r="I13" s="10"/>
      <c r="J13" s="10">
        <f t="shared" si="1"/>
        <v>0</v>
      </c>
      <c r="K13" s="10">
        <f t="shared" si="2"/>
        <v>0</v>
      </c>
      <c r="L13" s="10">
        <f t="shared" si="3"/>
        <v>0</v>
      </c>
      <c r="M13" s="10">
        <f t="shared" si="4"/>
        <v>0</v>
      </c>
      <c r="N13" s="10">
        <f t="shared" si="5"/>
        <v>0</v>
      </c>
      <c r="O13" s="10">
        <f t="shared" si="6"/>
        <v>0</v>
      </c>
    </row>
    <row r="14" spans="1:15" ht="15">
      <c r="A14" s="6">
        <v>3</v>
      </c>
      <c r="B14" s="7" t="s">
        <v>16</v>
      </c>
      <c r="C14" s="8" t="s">
        <v>17</v>
      </c>
      <c r="D14" s="9">
        <v>27</v>
      </c>
      <c r="E14" s="10"/>
      <c r="F14" s="10"/>
      <c r="G14" s="10">
        <f t="shared" si="0"/>
        <v>0</v>
      </c>
      <c r="H14" s="10"/>
      <c r="I14" s="10"/>
      <c r="J14" s="10">
        <f t="shared" si="1"/>
        <v>0</v>
      </c>
      <c r="K14" s="10">
        <f t="shared" si="2"/>
        <v>0</v>
      </c>
      <c r="L14" s="10">
        <f t="shared" si="3"/>
        <v>0</v>
      </c>
      <c r="M14" s="10">
        <f t="shared" si="4"/>
        <v>0</v>
      </c>
      <c r="N14" s="10">
        <f t="shared" si="5"/>
        <v>0</v>
      </c>
      <c r="O14" s="10">
        <f t="shared" si="6"/>
        <v>0</v>
      </c>
    </row>
    <row r="15" spans="1:15" ht="38.25">
      <c r="A15" s="6">
        <v>4</v>
      </c>
      <c r="B15" s="7" t="s">
        <v>60</v>
      </c>
      <c r="C15" s="8" t="s">
        <v>17</v>
      </c>
      <c r="D15" s="9">
        <v>54</v>
      </c>
      <c r="E15" s="10"/>
      <c r="F15" s="10"/>
      <c r="G15" s="10">
        <f t="shared" si="0"/>
        <v>0</v>
      </c>
      <c r="H15" s="10"/>
      <c r="I15" s="10"/>
      <c r="J15" s="10">
        <f t="shared" si="1"/>
        <v>0</v>
      </c>
      <c r="K15" s="10">
        <f t="shared" si="2"/>
        <v>0</v>
      </c>
      <c r="L15" s="10">
        <f t="shared" si="3"/>
        <v>0</v>
      </c>
      <c r="M15" s="10">
        <f t="shared" si="4"/>
        <v>0</v>
      </c>
      <c r="N15" s="10">
        <f t="shared" si="5"/>
        <v>0</v>
      </c>
      <c r="O15" s="11">
        <f t="shared" si="6"/>
        <v>0</v>
      </c>
    </row>
    <row r="16" spans="1:15" ht="38.25">
      <c r="A16" s="6">
        <v>5</v>
      </c>
      <c r="B16" s="7" t="s">
        <v>48</v>
      </c>
      <c r="C16" s="8" t="s">
        <v>17</v>
      </c>
      <c r="D16" s="9">
        <v>36</v>
      </c>
      <c r="E16" s="10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1">
        <f t="shared" si="6"/>
        <v>0</v>
      </c>
    </row>
    <row r="17" spans="1:15" ht="25.5">
      <c r="A17" s="6">
        <v>6</v>
      </c>
      <c r="B17" s="7" t="s">
        <v>50</v>
      </c>
      <c r="C17" s="8" t="s">
        <v>15</v>
      </c>
      <c r="D17" s="9">
        <v>9</v>
      </c>
      <c r="E17" s="10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25.5">
      <c r="A18" s="6">
        <v>7</v>
      </c>
      <c r="B18" s="7" t="s">
        <v>49</v>
      </c>
      <c r="C18" s="8" t="s">
        <v>15</v>
      </c>
      <c r="D18" s="9">
        <v>9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5.5">
      <c r="A19" s="6">
        <v>8</v>
      </c>
      <c r="B19" s="7" t="s">
        <v>51</v>
      </c>
      <c r="C19" s="8" t="s">
        <v>15</v>
      </c>
      <c r="D19" s="9">
        <v>9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38.25">
      <c r="A20" s="6">
        <v>9</v>
      </c>
      <c r="B20" s="7" t="s">
        <v>61</v>
      </c>
      <c r="C20" s="8" t="s">
        <v>15</v>
      </c>
      <c r="D20" s="9">
        <v>18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15">
      <c r="A21" s="6">
        <v>10</v>
      </c>
      <c r="B21" s="7" t="s">
        <v>62</v>
      </c>
      <c r="C21" s="8" t="s">
        <v>17</v>
      </c>
      <c r="D21" s="9">
        <v>18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15">
      <c r="A22" s="6">
        <v>11</v>
      </c>
      <c r="B22" s="7" t="s">
        <v>63</v>
      </c>
      <c r="C22" s="8" t="s">
        <v>17</v>
      </c>
      <c r="D22" s="9">
        <v>36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15">
      <c r="A23" s="6">
        <v>12</v>
      </c>
      <c r="B23" s="7" t="s">
        <v>52</v>
      </c>
      <c r="C23" s="8" t="s">
        <v>15</v>
      </c>
      <c r="D23" s="9">
        <v>9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5.5">
      <c r="A24" s="6">
        <v>13</v>
      </c>
      <c r="B24" s="7" t="s">
        <v>18</v>
      </c>
      <c r="C24" s="8" t="s">
        <v>19</v>
      </c>
      <c r="D24" s="10">
        <v>11.7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5.5">
      <c r="A25" s="6">
        <v>14</v>
      </c>
      <c r="B25" s="7" t="s">
        <v>20</v>
      </c>
      <c r="C25" s="8" t="s">
        <v>15</v>
      </c>
      <c r="D25" s="9">
        <v>9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1">
        <f t="shared" si="6"/>
        <v>0</v>
      </c>
    </row>
    <row r="26" spans="1:15" ht="25.5">
      <c r="A26" s="6">
        <v>15</v>
      </c>
      <c r="B26" s="7" t="s">
        <v>21</v>
      </c>
      <c r="C26" s="8" t="s">
        <v>15</v>
      </c>
      <c r="D26" s="9">
        <v>9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15">
      <c r="A27" s="6">
        <v>16</v>
      </c>
      <c r="B27" s="7" t="s">
        <v>22</v>
      </c>
      <c r="C27" s="8" t="s">
        <v>15</v>
      </c>
      <c r="D27" s="9">
        <v>9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5.5">
      <c r="A28" s="6">
        <v>17</v>
      </c>
      <c r="B28" s="7" t="s">
        <v>64</v>
      </c>
      <c r="C28" s="8" t="s">
        <v>15</v>
      </c>
      <c r="D28" s="10">
        <v>9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5.5">
      <c r="A29" s="6">
        <v>18</v>
      </c>
      <c r="B29" s="7" t="s">
        <v>37</v>
      </c>
      <c r="C29" s="8" t="s">
        <v>17</v>
      </c>
      <c r="D29" s="9">
        <v>45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5.5">
      <c r="A30" s="6">
        <v>19</v>
      </c>
      <c r="B30" s="7" t="s">
        <v>38</v>
      </c>
      <c r="C30" s="8" t="s">
        <v>17</v>
      </c>
      <c r="D30" s="9">
        <v>54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5.5">
      <c r="A31" s="6">
        <v>20</v>
      </c>
      <c r="B31" s="7" t="s">
        <v>23</v>
      </c>
      <c r="C31" s="8" t="s">
        <v>17</v>
      </c>
      <c r="D31" s="9">
        <v>324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1">
        <f t="shared" si="6"/>
        <v>0</v>
      </c>
    </row>
    <row r="32" spans="1:15" ht="25.5">
      <c r="A32" s="6">
        <v>21</v>
      </c>
      <c r="B32" s="7" t="s">
        <v>24</v>
      </c>
      <c r="C32" s="8" t="s">
        <v>15</v>
      </c>
      <c r="D32" s="9">
        <v>18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25.5">
      <c r="A33" s="6">
        <v>22</v>
      </c>
      <c r="B33" s="7" t="s">
        <v>47</v>
      </c>
      <c r="C33" s="8" t="s">
        <v>15</v>
      </c>
      <c r="D33" s="9">
        <v>18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25.5">
      <c r="A34" s="6">
        <v>23</v>
      </c>
      <c r="B34" s="7" t="s">
        <v>65</v>
      </c>
      <c r="C34" s="8" t="s">
        <v>17</v>
      </c>
      <c r="D34" s="9">
        <v>54</v>
      </c>
      <c r="E34" s="10"/>
      <c r="F34" s="10"/>
      <c r="G34" s="10">
        <f t="shared" si="0"/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25.5">
      <c r="A35" s="6">
        <v>24</v>
      </c>
      <c r="B35" s="7" t="s">
        <v>33</v>
      </c>
      <c r="C35" s="8" t="s">
        <v>15</v>
      </c>
      <c r="D35" s="9">
        <v>234</v>
      </c>
      <c r="E35" s="10"/>
      <c r="F35" s="10"/>
      <c r="G35" s="10">
        <f t="shared" si="0"/>
        <v>0</v>
      </c>
      <c r="H35" s="10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25.5">
      <c r="A36" s="6">
        <v>25</v>
      </c>
      <c r="B36" s="7" t="s">
        <v>35</v>
      </c>
      <c r="C36" s="8" t="s">
        <v>25</v>
      </c>
      <c r="D36" s="9">
        <v>9</v>
      </c>
      <c r="E36" s="10"/>
      <c r="F36" s="10"/>
      <c r="G36" s="10">
        <f t="shared" si="0"/>
        <v>0</v>
      </c>
      <c r="H36" s="10"/>
      <c r="I36" s="10"/>
      <c r="J36" s="10">
        <f t="shared" si="1"/>
        <v>0</v>
      </c>
      <c r="K36" s="10">
        <f t="shared" si="2"/>
        <v>0</v>
      </c>
      <c r="L36" s="10">
        <f t="shared" si="3"/>
        <v>0</v>
      </c>
      <c r="M36" s="10">
        <f t="shared" si="4"/>
        <v>0</v>
      </c>
      <c r="N36" s="10">
        <f t="shared" si="5"/>
        <v>0</v>
      </c>
      <c r="O36" s="10">
        <f t="shared" si="6"/>
        <v>0</v>
      </c>
    </row>
    <row r="37" spans="1:15" ht="25.5">
      <c r="A37" s="6">
        <v>26</v>
      </c>
      <c r="B37" s="7" t="s">
        <v>29</v>
      </c>
      <c r="C37" s="8" t="s">
        <v>15</v>
      </c>
      <c r="D37" s="9">
        <v>27</v>
      </c>
      <c r="E37" s="10"/>
      <c r="F37" s="10"/>
      <c r="G37" s="10">
        <f t="shared" si="0"/>
        <v>0</v>
      </c>
      <c r="H37" s="10"/>
      <c r="I37" s="10"/>
      <c r="J37" s="10">
        <f t="shared" si="1"/>
        <v>0</v>
      </c>
      <c r="K37" s="10">
        <f t="shared" si="2"/>
        <v>0</v>
      </c>
      <c r="L37" s="10">
        <f t="shared" si="3"/>
        <v>0</v>
      </c>
      <c r="M37" s="10">
        <f t="shared" si="4"/>
        <v>0</v>
      </c>
      <c r="N37" s="10">
        <f t="shared" si="5"/>
        <v>0</v>
      </c>
      <c r="O37" s="10">
        <f t="shared" si="6"/>
        <v>0</v>
      </c>
    </row>
    <row r="38" spans="1:15" ht="25.5">
      <c r="A38" s="6">
        <v>27</v>
      </c>
      <c r="B38" s="7" t="s">
        <v>43</v>
      </c>
      <c r="C38" s="8" t="s">
        <v>15</v>
      </c>
      <c r="D38" s="9">
        <v>9</v>
      </c>
      <c r="E38" s="10"/>
      <c r="F38" s="10"/>
      <c r="G38" s="10">
        <f t="shared" si="0"/>
        <v>0</v>
      </c>
      <c r="H38" s="11"/>
      <c r="I38" s="10"/>
      <c r="J38" s="10">
        <f t="shared" si="1"/>
        <v>0</v>
      </c>
      <c r="K38" s="10">
        <f t="shared" si="2"/>
        <v>0</v>
      </c>
      <c r="L38" s="10">
        <f t="shared" si="3"/>
        <v>0</v>
      </c>
      <c r="M38" s="10">
        <f t="shared" si="4"/>
        <v>0</v>
      </c>
      <c r="N38" s="10">
        <f t="shared" si="5"/>
        <v>0</v>
      </c>
      <c r="O38" s="10">
        <f t="shared" si="6"/>
        <v>0</v>
      </c>
    </row>
    <row r="39" spans="1:15" ht="38.25">
      <c r="A39" s="6">
        <v>28</v>
      </c>
      <c r="B39" s="7" t="s">
        <v>137</v>
      </c>
      <c r="C39" s="8" t="s">
        <v>15</v>
      </c>
      <c r="D39" s="9">
        <v>9</v>
      </c>
      <c r="E39" s="10"/>
      <c r="F39" s="10"/>
      <c r="G39" s="10">
        <f t="shared" si="0"/>
        <v>0</v>
      </c>
      <c r="H39" s="11"/>
      <c r="I39" s="10"/>
      <c r="J39" s="10">
        <f t="shared" si="1"/>
        <v>0</v>
      </c>
      <c r="K39" s="10">
        <f t="shared" si="2"/>
        <v>0</v>
      </c>
      <c r="L39" s="10">
        <f t="shared" si="3"/>
        <v>0</v>
      </c>
      <c r="M39" s="10">
        <f t="shared" si="4"/>
        <v>0</v>
      </c>
      <c r="N39" s="10">
        <f t="shared" si="5"/>
        <v>0</v>
      </c>
      <c r="O39" s="10">
        <f t="shared" si="6"/>
        <v>0</v>
      </c>
    </row>
    <row r="40" spans="1:15" ht="25.5">
      <c r="A40" s="6">
        <v>29</v>
      </c>
      <c r="B40" s="7" t="s">
        <v>36</v>
      </c>
      <c r="C40" s="8" t="s">
        <v>26</v>
      </c>
      <c r="D40" s="9">
        <v>1</v>
      </c>
      <c r="E40" s="10"/>
      <c r="F40" s="10"/>
      <c r="G40" s="10">
        <f t="shared" si="0"/>
        <v>0</v>
      </c>
      <c r="H40" s="10"/>
      <c r="I40" s="10"/>
      <c r="J40" s="10">
        <f t="shared" si="1"/>
        <v>0</v>
      </c>
      <c r="K40" s="10">
        <f t="shared" si="2"/>
        <v>0</v>
      </c>
      <c r="L40" s="10">
        <f t="shared" si="3"/>
        <v>0</v>
      </c>
      <c r="M40" s="10">
        <f t="shared" si="4"/>
        <v>0</v>
      </c>
      <c r="N40" s="10">
        <f t="shared" si="5"/>
        <v>0</v>
      </c>
      <c r="O40" s="10">
        <f t="shared" si="6"/>
        <v>0</v>
      </c>
    </row>
    <row r="41" spans="1:15" ht="25.5">
      <c r="A41" s="6">
        <v>30</v>
      </c>
      <c r="B41" s="7" t="s">
        <v>27</v>
      </c>
      <c r="C41" s="8" t="s">
        <v>26</v>
      </c>
      <c r="D41" s="9">
        <v>1</v>
      </c>
      <c r="E41" s="10"/>
      <c r="F41" s="10"/>
      <c r="G41" s="10">
        <f t="shared" si="0"/>
        <v>0</v>
      </c>
      <c r="H41" s="10"/>
      <c r="I41" s="10"/>
      <c r="J41" s="10">
        <f t="shared" si="1"/>
        <v>0</v>
      </c>
      <c r="K41" s="10">
        <f t="shared" si="2"/>
        <v>0</v>
      </c>
      <c r="L41" s="10">
        <f t="shared" si="3"/>
        <v>0</v>
      </c>
      <c r="M41" s="10">
        <f t="shared" si="4"/>
        <v>0</v>
      </c>
      <c r="N41" s="10">
        <f t="shared" si="5"/>
        <v>0</v>
      </c>
      <c r="O41" s="10">
        <f t="shared" si="6"/>
        <v>0</v>
      </c>
    </row>
    <row r="42" spans="1:15" ht="15">
      <c r="A42" s="6">
        <v>31</v>
      </c>
      <c r="B42" s="7" t="s">
        <v>41</v>
      </c>
      <c r="C42" s="8" t="s">
        <v>28</v>
      </c>
      <c r="D42" s="9">
        <v>22</v>
      </c>
      <c r="E42" s="10"/>
      <c r="F42" s="10"/>
      <c r="G42" s="10">
        <f t="shared" si="0"/>
        <v>0</v>
      </c>
      <c r="H42" s="10"/>
      <c r="I42" s="10"/>
      <c r="J42" s="10">
        <f t="shared" si="1"/>
        <v>0</v>
      </c>
      <c r="K42" s="10">
        <f t="shared" si="2"/>
        <v>0</v>
      </c>
      <c r="L42" s="10">
        <f t="shared" si="3"/>
        <v>0</v>
      </c>
      <c r="M42" s="10">
        <f t="shared" si="4"/>
        <v>0</v>
      </c>
      <c r="N42" s="10">
        <f t="shared" si="5"/>
        <v>0</v>
      </c>
      <c r="O42" s="10">
        <f t="shared" si="6"/>
        <v>0</v>
      </c>
    </row>
    <row r="43" spans="1:15" ht="15">
      <c r="A43" s="6">
        <v>32</v>
      </c>
      <c r="B43" s="23" t="s">
        <v>45</v>
      </c>
      <c r="C43" s="24" t="s">
        <v>19</v>
      </c>
      <c r="D43" s="25">
        <v>2.3</v>
      </c>
      <c r="E43" s="10"/>
      <c r="F43" s="10"/>
      <c r="G43" s="10">
        <f t="shared" si="0"/>
        <v>0</v>
      </c>
      <c r="H43" s="10"/>
      <c r="I43" s="10"/>
      <c r="J43" s="10">
        <f t="shared" si="1"/>
        <v>0</v>
      </c>
      <c r="K43" s="10">
        <f t="shared" si="2"/>
        <v>0</v>
      </c>
      <c r="L43" s="10">
        <f t="shared" si="3"/>
        <v>0</v>
      </c>
      <c r="M43" s="10">
        <f t="shared" si="4"/>
        <v>0</v>
      </c>
      <c r="N43" s="10">
        <f t="shared" si="5"/>
        <v>0</v>
      </c>
      <c r="O43" s="11">
        <f t="shared" si="6"/>
        <v>0</v>
      </c>
    </row>
    <row r="44" spans="1:15" ht="38.25">
      <c r="A44" s="6"/>
      <c r="B44" s="77" t="s">
        <v>175</v>
      </c>
      <c r="C44" s="24"/>
      <c r="D44" s="25"/>
      <c r="E44" s="10"/>
      <c r="F44" s="10"/>
      <c r="G44" s="10"/>
      <c r="H44" s="10"/>
      <c r="I44" s="10"/>
      <c r="J44" s="10"/>
      <c r="K44" s="78">
        <f>SUM(K15:K43)</f>
        <v>0</v>
      </c>
      <c r="L44" s="78">
        <f>SUM(L15:L43)</f>
        <v>0</v>
      </c>
      <c r="M44" s="78">
        <f>SUM(M15:M43)</f>
        <v>0</v>
      </c>
      <c r="N44" s="78">
        <f>SUM(N15:N43)</f>
        <v>0</v>
      </c>
      <c r="O44" s="78">
        <f>SUM(O15:O43)</f>
        <v>0</v>
      </c>
    </row>
  </sheetData>
  <sheetProtection/>
  <mergeCells count="11">
    <mergeCell ref="A9:A10"/>
    <mergeCell ref="C9:C10"/>
    <mergeCell ref="D9:D10"/>
    <mergeCell ref="E9:J9"/>
    <mergeCell ref="K9:O9"/>
    <mergeCell ref="A1:O1"/>
    <mergeCell ref="A2:O2"/>
    <mergeCell ref="A3:O3"/>
    <mergeCell ref="A4:O4"/>
    <mergeCell ref="M7:N7"/>
    <mergeCell ref="A8:O8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6">
      <selection activeCell="B30" sqref="B30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3.421875" style="0" customWidth="1"/>
  </cols>
  <sheetData>
    <row r="1" spans="1:15" ht="15">
      <c r="A1" s="149" t="s">
        <v>123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8" customHeigh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">
      <c r="A3" s="150" t="s">
        <v>66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">
      <c r="A4" s="152" t="s">
        <v>67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3"/>
      <c r="B6" s="13"/>
      <c r="C6" s="13"/>
      <c r="D6" s="13"/>
      <c r="E6" s="13"/>
      <c r="F6" s="13"/>
      <c r="G6" s="13"/>
      <c r="H6" s="13"/>
      <c r="J6" s="17"/>
      <c r="K6" s="17"/>
      <c r="L6" s="18" t="s">
        <v>30</v>
      </c>
      <c r="M6" s="22">
        <f>O32</f>
        <v>0</v>
      </c>
      <c r="N6" s="17" t="s">
        <v>31</v>
      </c>
      <c r="O6" s="19"/>
    </row>
    <row r="7" spans="2:15" ht="13.5" customHeight="1">
      <c r="B7" s="20"/>
      <c r="C7" s="20"/>
      <c r="D7" s="20"/>
      <c r="E7" s="20"/>
      <c r="F7" s="20"/>
      <c r="G7" s="20"/>
      <c r="H7" s="20"/>
      <c r="I7" s="20"/>
      <c r="J7" s="20"/>
      <c r="L7" s="21" t="s">
        <v>34</v>
      </c>
      <c r="M7" s="132"/>
      <c r="N7" s="132"/>
      <c r="O7" s="20"/>
    </row>
    <row r="8" spans="1:15" ht="1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ht="14.25" customHeight="1">
      <c r="A9" s="153" t="s">
        <v>1</v>
      </c>
      <c r="B9" s="14"/>
      <c r="C9" s="155" t="s">
        <v>2</v>
      </c>
      <c r="D9" s="155" t="s">
        <v>3</v>
      </c>
      <c r="E9" s="153" t="s">
        <v>4</v>
      </c>
      <c r="F9" s="153"/>
      <c r="G9" s="153"/>
      <c r="H9" s="153"/>
      <c r="I9" s="153"/>
      <c r="J9" s="153"/>
      <c r="K9" s="153" t="s">
        <v>5</v>
      </c>
      <c r="L9" s="153"/>
      <c r="M9" s="153"/>
      <c r="N9" s="153"/>
      <c r="O9" s="153"/>
    </row>
    <row r="10" spans="1:15" ht="84" customHeight="1">
      <c r="A10" s="153"/>
      <c r="B10" s="14" t="s">
        <v>0</v>
      </c>
      <c r="C10" s="155"/>
      <c r="D10" s="15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5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11.2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5">
      <c r="A12" s="6">
        <v>1</v>
      </c>
      <c r="B12" s="7" t="s">
        <v>16</v>
      </c>
      <c r="C12" s="8" t="s">
        <v>17</v>
      </c>
      <c r="D12" s="9">
        <v>40</v>
      </c>
      <c r="E12" s="10"/>
      <c r="F12" s="10"/>
      <c r="G12" s="10">
        <f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8.25">
      <c r="A13" s="6">
        <v>2</v>
      </c>
      <c r="B13" s="7" t="s">
        <v>60</v>
      </c>
      <c r="C13" s="8" t="s">
        <v>17</v>
      </c>
      <c r="D13" s="9">
        <v>40</v>
      </c>
      <c r="E13" s="10"/>
      <c r="F13" s="10"/>
      <c r="G13" s="10">
        <f>E13*F13</f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5.5">
      <c r="A14" s="6">
        <v>3</v>
      </c>
      <c r="B14" s="7" t="s">
        <v>68</v>
      </c>
      <c r="C14" s="8" t="s">
        <v>17</v>
      </c>
      <c r="D14" s="9">
        <v>40</v>
      </c>
      <c r="E14" s="10"/>
      <c r="F14" s="10"/>
      <c r="G14" s="10">
        <f aca="true" t="shared" si="0" ref="G14:G20">E14*F14</f>
        <v>0</v>
      </c>
      <c r="H14" s="10"/>
      <c r="I14" s="10"/>
      <c r="J14" s="10">
        <f aca="true" t="shared" si="1" ref="J14:J20">G14+H14+I14</f>
        <v>0</v>
      </c>
      <c r="K14" s="10">
        <f aca="true" t="shared" si="2" ref="K14:K20">D14*E14</f>
        <v>0</v>
      </c>
      <c r="L14" s="10">
        <f aca="true" t="shared" si="3" ref="L14:L20">D14*G14</f>
        <v>0</v>
      </c>
      <c r="M14" s="10">
        <f aca="true" t="shared" si="4" ref="M14:M20">D14*H14</f>
        <v>0</v>
      </c>
      <c r="N14" s="10">
        <f aca="true" t="shared" si="5" ref="N14:N20">D14*I14</f>
        <v>0</v>
      </c>
      <c r="O14" s="11">
        <f aca="true" t="shared" si="6" ref="O14:O20">L14+N14+M14</f>
        <v>0</v>
      </c>
    </row>
    <row r="15" spans="1:15" ht="25.5">
      <c r="A15" s="6">
        <v>4</v>
      </c>
      <c r="B15" s="7" t="s">
        <v>69</v>
      </c>
      <c r="C15" s="8" t="s">
        <v>17</v>
      </c>
      <c r="D15" s="9">
        <v>3</v>
      </c>
      <c r="E15" s="10"/>
      <c r="F15" s="10"/>
      <c r="G15" s="10">
        <f>E15*F15</f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1">
        <f>L15+N15+M15</f>
        <v>0</v>
      </c>
    </row>
    <row r="16" spans="1:15" ht="25.5">
      <c r="A16" s="6">
        <v>5</v>
      </c>
      <c r="B16" s="7" t="s">
        <v>70</v>
      </c>
      <c r="C16" s="8" t="s">
        <v>17</v>
      </c>
      <c r="D16" s="9">
        <v>2</v>
      </c>
      <c r="E16" s="10"/>
      <c r="F16" s="10"/>
      <c r="G16" s="10">
        <f>E16*F16</f>
        <v>0</v>
      </c>
      <c r="H16" s="10"/>
      <c r="I16" s="10"/>
      <c r="J16" s="10">
        <f>G16+H16+I16</f>
        <v>0</v>
      </c>
      <c r="K16" s="10">
        <f>D16*E16</f>
        <v>0</v>
      </c>
      <c r="L16" s="10">
        <f>D16*G16</f>
        <v>0</v>
      </c>
      <c r="M16" s="10">
        <f>D16*H16</f>
        <v>0</v>
      </c>
      <c r="N16" s="10">
        <f>D16*I16</f>
        <v>0</v>
      </c>
      <c r="O16" s="11">
        <f>L16+N16+M16</f>
        <v>0</v>
      </c>
    </row>
    <row r="17" spans="1:15" ht="25.5">
      <c r="A17" s="6">
        <v>6</v>
      </c>
      <c r="B17" s="7" t="s">
        <v>71</v>
      </c>
      <c r="C17" s="8" t="s">
        <v>15</v>
      </c>
      <c r="D17" s="9">
        <v>1</v>
      </c>
      <c r="E17" s="10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25.5">
      <c r="A18" s="6">
        <v>7</v>
      </c>
      <c r="B18" s="7" t="s">
        <v>72</v>
      </c>
      <c r="C18" s="8" t="s">
        <v>15</v>
      </c>
      <c r="D18" s="9">
        <v>1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5.5">
      <c r="A19" s="6">
        <v>8</v>
      </c>
      <c r="B19" s="7" t="s">
        <v>73</v>
      </c>
      <c r="C19" s="8" t="s">
        <v>15</v>
      </c>
      <c r="D19" s="9">
        <v>1</v>
      </c>
      <c r="E19" s="10"/>
      <c r="F19" s="10"/>
      <c r="G19" s="10">
        <f>E19*F19</f>
        <v>0</v>
      </c>
      <c r="H19" s="10"/>
      <c r="I19" s="10"/>
      <c r="J19" s="10">
        <f>G19+H19+I19</f>
        <v>0</v>
      </c>
      <c r="K19" s="10">
        <f>D19*E19</f>
        <v>0</v>
      </c>
      <c r="L19" s="10">
        <f>D19*G19</f>
        <v>0</v>
      </c>
      <c r="M19" s="10">
        <f>D19*H19</f>
        <v>0</v>
      </c>
      <c r="N19" s="10">
        <f>D19*I19</f>
        <v>0</v>
      </c>
      <c r="O19" s="10">
        <f>L19+N19+M19</f>
        <v>0</v>
      </c>
    </row>
    <row r="20" spans="1:15" ht="25.5">
      <c r="A20" s="6">
        <v>9</v>
      </c>
      <c r="B20" s="7" t="s">
        <v>74</v>
      </c>
      <c r="C20" s="8" t="s">
        <v>15</v>
      </c>
      <c r="D20" s="9">
        <v>1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5.5">
      <c r="A21" s="6">
        <v>10</v>
      </c>
      <c r="B21" s="7" t="s">
        <v>18</v>
      </c>
      <c r="C21" s="8" t="s">
        <v>19</v>
      </c>
      <c r="D21" s="10">
        <v>1.3</v>
      </c>
      <c r="E21" s="10"/>
      <c r="F21" s="10"/>
      <c r="G21" s="10">
        <f>E21*F21</f>
        <v>0</v>
      </c>
      <c r="H21" s="10"/>
      <c r="I21" s="10"/>
      <c r="J21" s="10">
        <f>G21+H21+I21</f>
        <v>0</v>
      </c>
      <c r="K21" s="10">
        <f>D21*E21</f>
        <v>0</v>
      </c>
      <c r="L21" s="10">
        <f>D21*G21</f>
        <v>0</v>
      </c>
      <c r="M21" s="10">
        <f>D21*H21</f>
        <v>0</v>
      </c>
      <c r="N21" s="10">
        <f>D21*I21</f>
        <v>0</v>
      </c>
      <c r="O21" s="10">
        <f>L21+N21+M21</f>
        <v>0</v>
      </c>
    </row>
    <row r="22" spans="1:15" ht="25.5">
      <c r="A22" s="6">
        <v>11</v>
      </c>
      <c r="B22" s="7" t="s">
        <v>20</v>
      </c>
      <c r="C22" s="8" t="s">
        <v>15</v>
      </c>
      <c r="D22" s="9">
        <v>1</v>
      </c>
      <c r="E22" s="10"/>
      <c r="F22" s="10"/>
      <c r="G22" s="10">
        <f>E22*F22</f>
        <v>0</v>
      </c>
      <c r="H22" s="10"/>
      <c r="I22" s="10"/>
      <c r="J22" s="10">
        <f>G22+H22+I22</f>
        <v>0</v>
      </c>
      <c r="K22" s="10">
        <f>D22*E22</f>
        <v>0</v>
      </c>
      <c r="L22" s="10">
        <f>D22*G22</f>
        <v>0</v>
      </c>
      <c r="M22" s="10">
        <f>D22*H22</f>
        <v>0</v>
      </c>
      <c r="N22" s="10">
        <f>D22*I22</f>
        <v>0</v>
      </c>
      <c r="O22" s="11">
        <f>L22+N22+M22</f>
        <v>0</v>
      </c>
    </row>
    <row r="23" spans="1:15" ht="25.5">
      <c r="A23" s="6">
        <v>12</v>
      </c>
      <c r="B23" s="7" t="s">
        <v>21</v>
      </c>
      <c r="C23" s="8" t="s">
        <v>15</v>
      </c>
      <c r="D23" s="9">
        <v>1</v>
      </c>
      <c r="E23" s="10"/>
      <c r="F23" s="10"/>
      <c r="G23" s="10">
        <f>E23*F23</f>
        <v>0</v>
      </c>
      <c r="H23" s="10"/>
      <c r="I23" s="10"/>
      <c r="J23" s="10">
        <f>G23+H23+I23</f>
        <v>0</v>
      </c>
      <c r="K23" s="10">
        <f>D23*E23</f>
        <v>0</v>
      </c>
      <c r="L23" s="10">
        <f>D23*G23</f>
        <v>0</v>
      </c>
      <c r="M23" s="10">
        <f>D23*H23</f>
        <v>0</v>
      </c>
      <c r="N23" s="10">
        <f>D23*I23</f>
        <v>0</v>
      </c>
      <c r="O23" s="10">
        <f>L23+N23+M23</f>
        <v>0</v>
      </c>
    </row>
    <row r="24" spans="1:15" ht="15">
      <c r="A24" s="6">
        <v>13</v>
      </c>
      <c r="B24" s="7" t="s">
        <v>22</v>
      </c>
      <c r="C24" s="8" t="s">
        <v>15</v>
      </c>
      <c r="D24" s="9">
        <v>1</v>
      </c>
      <c r="E24" s="10"/>
      <c r="F24" s="10"/>
      <c r="G24" s="10">
        <f>E24*F24</f>
        <v>0</v>
      </c>
      <c r="H24" s="10"/>
      <c r="I24" s="10"/>
      <c r="J24" s="10">
        <f>G24+H24+I24</f>
        <v>0</v>
      </c>
      <c r="K24" s="10">
        <f>D24*E24</f>
        <v>0</v>
      </c>
      <c r="L24" s="10">
        <f>D24*G24</f>
        <v>0</v>
      </c>
      <c r="M24" s="10">
        <f>D24*H24</f>
        <v>0</v>
      </c>
      <c r="N24" s="10">
        <f>D24*I24</f>
        <v>0</v>
      </c>
      <c r="O24" s="10">
        <f>L24+N24+M24</f>
        <v>0</v>
      </c>
    </row>
    <row r="25" spans="1:15" ht="25.5">
      <c r="A25" s="6">
        <v>14</v>
      </c>
      <c r="B25" s="7" t="s">
        <v>32</v>
      </c>
      <c r="C25" s="8" t="s">
        <v>15</v>
      </c>
      <c r="D25" s="10">
        <v>1</v>
      </c>
      <c r="E25" s="10"/>
      <c r="F25" s="10"/>
      <c r="G25" s="10">
        <f>E25*F25</f>
        <v>0</v>
      </c>
      <c r="H25" s="10"/>
      <c r="I25" s="10"/>
      <c r="J25" s="10">
        <f>G25+H25+I25</f>
        <v>0</v>
      </c>
      <c r="K25" s="10">
        <f>D25*E25</f>
        <v>0</v>
      </c>
      <c r="L25" s="10">
        <f>D25*G25</f>
        <v>0</v>
      </c>
      <c r="M25" s="10">
        <f>D25*H25</f>
        <v>0</v>
      </c>
      <c r="N25" s="10">
        <f>D25*I25</f>
        <v>0</v>
      </c>
      <c r="O25" s="10">
        <f>L25+N25+M25</f>
        <v>0</v>
      </c>
    </row>
    <row r="26" spans="1:15" ht="25.5">
      <c r="A26" s="6">
        <v>15</v>
      </c>
      <c r="B26" s="7" t="s">
        <v>23</v>
      </c>
      <c r="C26" s="8" t="s">
        <v>17</v>
      </c>
      <c r="D26" s="9">
        <v>12</v>
      </c>
      <c r="E26" s="10"/>
      <c r="F26" s="10"/>
      <c r="G26" s="10">
        <f aca="true" t="shared" si="7" ref="G26:G31">E26*F26</f>
        <v>0</v>
      </c>
      <c r="H26" s="10"/>
      <c r="I26" s="10"/>
      <c r="J26" s="10">
        <f aca="true" t="shared" si="8" ref="J26:J31">G26+H26+I26</f>
        <v>0</v>
      </c>
      <c r="K26" s="10">
        <f aca="true" t="shared" si="9" ref="K26:K31">D26*E26</f>
        <v>0</v>
      </c>
      <c r="L26" s="10">
        <f aca="true" t="shared" si="10" ref="L26:L31">D26*G26</f>
        <v>0</v>
      </c>
      <c r="M26" s="10">
        <f aca="true" t="shared" si="11" ref="M26:M31">D26*H26</f>
        <v>0</v>
      </c>
      <c r="N26" s="10">
        <f aca="true" t="shared" si="12" ref="N26:N31">D26*I26</f>
        <v>0</v>
      </c>
      <c r="O26" s="11">
        <f aca="true" t="shared" si="13" ref="O26:O31">L26+N26+M26</f>
        <v>0</v>
      </c>
    </row>
    <row r="27" spans="1:15" ht="25.5">
      <c r="A27" s="6">
        <v>16</v>
      </c>
      <c r="B27" s="7" t="s">
        <v>33</v>
      </c>
      <c r="C27" s="8" t="s">
        <v>15</v>
      </c>
      <c r="D27" s="9">
        <v>16</v>
      </c>
      <c r="E27" s="10"/>
      <c r="F27" s="10"/>
      <c r="G27" s="10">
        <f t="shared" si="7"/>
        <v>0</v>
      </c>
      <c r="H27" s="10"/>
      <c r="I27" s="10"/>
      <c r="J27" s="10">
        <f t="shared" si="8"/>
        <v>0</v>
      </c>
      <c r="K27" s="10">
        <f t="shared" si="9"/>
        <v>0</v>
      </c>
      <c r="L27" s="10">
        <f t="shared" si="10"/>
        <v>0</v>
      </c>
      <c r="M27" s="10">
        <f t="shared" si="11"/>
        <v>0</v>
      </c>
      <c r="N27" s="10">
        <f t="shared" si="12"/>
        <v>0</v>
      </c>
      <c r="O27" s="10">
        <f t="shared" si="13"/>
        <v>0</v>
      </c>
    </row>
    <row r="28" spans="1:15" ht="25.5">
      <c r="A28" s="6">
        <v>17</v>
      </c>
      <c r="B28" s="7" t="s">
        <v>35</v>
      </c>
      <c r="C28" s="8" t="s">
        <v>25</v>
      </c>
      <c r="D28" s="9">
        <v>1</v>
      </c>
      <c r="E28" s="10"/>
      <c r="F28" s="10"/>
      <c r="G28" s="10">
        <f t="shared" si="7"/>
        <v>0</v>
      </c>
      <c r="H28" s="10"/>
      <c r="I28" s="10"/>
      <c r="J28" s="10">
        <f t="shared" si="8"/>
        <v>0</v>
      </c>
      <c r="K28" s="10">
        <f t="shared" si="9"/>
        <v>0</v>
      </c>
      <c r="L28" s="10">
        <f t="shared" si="10"/>
        <v>0</v>
      </c>
      <c r="M28" s="10">
        <f t="shared" si="11"/>
        <v>0</v>
      </c>
      <c r="N28" s="10">
        <f t="shared" si="12"/>
        <v>0</v>
      </c>
      <c r="O28" s="10">
        <f t="shared" si="13"/>
        <v>0</v>
      </c>
    </row>
    <row r="29" spans="1:15" ht="25.5">
      <c r="A29" s="6">
        <v>18</v>
      </c>
      <c r="B29" s="7" t="s">
        <v>29</v>
      </c>
      <c r="C29" s="8" t="s">
        <v>15</v>
      </c>
      <c r="D29" s="9">
        <v>1</v>
      </c>
      <c r="E29" s="10"/>
      <c r="F29" s="10"/>
      <c r="G29" s="10">
        <f t="shared" si="7"/>
        <v>0</v>
      </c>
      <c r="H29" s="10"/>
      <c r="I29" s="10"/>
      <c r="J29" s="10">
        <f t="shared" si="8"/>
        <v>0</v>
      </c>
      <c r="K29" s="10">
        <f t="shared" si="9"/>
        <v>0</v>
      </c>
      <c r="L29" s="10">
        <f t="shared" si="10"/>
        <v>0</v>
      </c>
      <c r="M29" s="10">
        <f t="shared" si="11"/>
        <v>0</v>
      </c>
      <c r="N29" s="10">
        <f t="shared" si="12"/>
        <v>0</v>
      </c>
      <c r="O29" s="10">
        <f t="shared" si="13"/>
        <v>0</v>
      </c>
    </row>
    <row r="30" spans="1:15" ht="38.25">
      <c r="A30" s="6">
        <v>19</v>
      </c>
      <c r="B30" s="7" t="s">
        <v>138</v>
      </c>
      <c r="C30" s="8" t="s">
        <v>15</v>
      </c>
      <c r="D30" s="9">
        <v>1</v>
      </c>
      <c r="E30" s="10"/>
      <c r="F30" s="10"/>
      <c r="G30" s="10">
        <f t="shared" si="7"/>
        <v>0</v>
      </c>
      <c r="H30" s="11"/>
      <c r="I30" s="10"/>
      <c r="J30" s="10">
        <f t="shared" si="8"/>
        <v>0</v>
      </c>
      <c r="K30" s="10">
        <f t="shared" si="9"/>
        <v>0</v>
      </c>
      <c r="L30" s="10">
        <f t="shared" si="10"/>
        <v>0</v>
      </c>
      <c r="M30" s="10">
        <f t="shared" si="11"/>
        <v>0</v>
      </c>
      <c r="N30" s="10">
        <f t="shared" si="12"/>
        <v>0</v>
      </c>
      <c r="O30" s="10">
        <f t="shared" si="13"/>
        <v>0</v>
      </c>
    </row>
    <row r="31" spans="1:15" ht="15">
      <c r="A31" s="6">
        <v>20</v>
      </c>
      <c r="B31" s="7" t="s">
        <v>41</v>
      </c>
      <c r="C31" s="8" t="s">
        <v>28</v>
      </c>
      <c r="D31" s="9">
        <v>20</v>
      </c>
      <c r="E31" s="10"/>
      <c r="F31" s="10"/>
      <c r="G31" s="10">
        <f t="shared" si="7"/>
        <v>0</v>
      </c>
      <c r="H31" s="10"/>
      <c r="I31" s="10"/>
      <c r="J31" s="10">
        <f t="shared" si="8"/>
        <v>0</v>
      </c>
      <c r="K31" s="10">
        <f t="shared" si="9"/>
        <v>0</v>
      </c>
      <c r="L31" s="10">
        <f t="shared" si="10"/>
        <v>0</v>
      </c>
      <c r="M31" s="10">
        <f t="shared" si="11"/>
        <v>0</v>
      </c>
      <c r="N31" s="10">
        <f t="shared" si="12"/>
        <v>0</v>
      </c>
      <c r="O31" s="10">
        <f t="shared" si="13"/>
        <v>0</v>
      </c>
    </row>
    <row r="32" spans="1:15" ht="38.25">
      <c r="A32" s="6"/>
      <c r="B32" s="77" t="s">
        <v>175</v>
      </c>
      <c r="C32" s="24"/>
      <c r="D32" s="25"/>
      <c r="E32" s="10"/>
      <c r="F32" s="10"/>
      <c r="G32" s="10"/>
      <c r="H32" s="10"/>
      <c r="I32" s="10"/>
      <c r="J32" s="10"/>
      <c r="K32" s="78">
        <f>SUM(K12:K31)</f>
        <v>0</v>
      </c>
      <c r="L32" s="78">
        <f>SUM(L12:L31)</f>
        <v>0</v>
      </c>
      <c r="M32" s="78">
        <f>SUM(M12:M31)</f>
        <v>0</v>
      </c>
      <c r="N32" s="78">
        <f>SUM(N12:N31)</f>
        <v>0</v>
      </c>
      <c r="O32" s="78">
        <f>SUM(O12:O31)</f>
        <v>0</v>
      </c>
    </row>
  </sheetData>
  <sheetProtection/>
  <mergeCells count="11">
    <mergeCell ref="A9:A10"/>
    <mergeCell ref="C9:C10"/>
    <mergeCell ref="D9:D10"/>
    <mergeCell ref="E9:J9"/>
    <mergeCell ref="K9:O9"/>
    <mergeCell ref="A1:O1"/>
    <mergeCell ref="A2:O2"/>
    <mergeCell ref="A3:O3"/>
    <mergeCell ref="A4:O4"/>
    <mergeCell ref="M7:N7"/>
    <mergeCell ref="A8:O8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22">
      <selection activeCell="B37" sqref="B37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3.421875" style="0" customWidth="1"/>
  </cols>
  <sheetData>
    <row r="1" spans="1:15" ht="15">
      <c r="A1" s="149" t="s">
        <v>124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8" customHeigh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">
      <c r="A3" s="150" t="s">
        <v>75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">
      <c r="A4" s="152" t="s">
        <v>76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3"/>
      <c r="B6" s="13"/>
      <c r="C6" s="13"/>
      <c r="D6" s="13"/>
      <c r="E6" s="13"/>
      <c r="F6" s="13"/>
      <c r="G6" s="13"/>
      <c r="H6" s="13"/>
      <c r="J6" s="17"/>
      <c r="K6" s="17"/>
      <c r="L6" s="18" t="s">
        <v>30</v>
      </c>
      <c r="M6" s="22">
        <f>O40</f>
        <v>0</v>
      </c>
      <c r="N6" s="17" t="s">
        <v>31</v>
      </c>
      <c r="O6" s="19"/>
    </row>
    <row r="7" spans="2:15" ht="13.5" customHeight="1">
      <c r="B7" s="20"/>
      <c r="C7" s="20"/>
      <c r="D7" s="20"/>
      <c r="E7" s="20"/>
      <c r="F7" s="20"/>
      <c r="G7" s="20"/>
      <c r="H7" s="20"/>
      <c r="I7" s="20"/>
      <c r="J7" s="20"/>
      <c r="L7" s="21" t="s">
        <v>34</v>
      </c>
      <c r="M7" s="132"/>
      <c r="N7" s="132"/>
      <c r="O7" s="20"/>
    </row>
    <row r="8" spans="1:15" ht="1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ht="14.25" customHeight="1">
      <c r="A9" s="153" t="s">
        <v>1</v>
      </c>
      <c r="B9" s="14"/>
      <c r="C9" s="155" t="s">
        <v>2</v>
      </c>
      <c r="D9" s="155" t="s">
        <v>3</v>
      </c>
      <c r="E9" s="153" t="s">
        <v>4</v>
      </c>
      <c r="F9" s="153"/>
      <c r="G9" s="153"/>
      <c r="H9" s="153"/>
      <c r="I9" s="153"/>
      <c r="J9" s="153"/>
      <c r="K9" s="153" t="s">
        <v>5</v>
      </c>
      <c r="L9" s="153"/>
      <c r="M9" s="153"/>
      <c r="N9" s="153"/>
      <c r="O9" s="153"/>
    </row>
    <row r="10" spans="1:15" ht="84" customHeight="1">
      <c r="A10" s="153"/>
      <c r="B10" s="14" t="s">
        <v>0</v>
      </c>
      <c r="C10" s="155"/>
      <c r="D10" s="15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5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11.2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5">
      <c r="A12" s="6">
        <v>1</v>
      </c>
      <c r="B12" s="7" t="s">
        <v>58</v>
      </c>
      <c r="C12" s="8" t="s">
        <v>19</v>
      </c>
      <c r="D12" s="9">
        <v>28.6</v>
      </c>
      <c r="E12" s="10"/>
      <c r="F12" s="10"/>
      <c r="G12" s="10">
        <f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15">
      <c r="A13" s="6">
        <v>2</v>
      </c>
      <c r="B13" s="7" t="s">
        <v>59</v>
      </c>
      <c r="C13" s="8" t="s">
        <v>15</v>
      </c>
      <c r="D13" s="9">
        <v>22</v>
      </c>
      <c r="E13" s="10"/>
      <c r="F13" s="10"/>
      <c r="G13" s="10">
        <f>E13*F13</f>
        <v>0</v>
      </c>
      <c r="H13" s="11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0">
        <f>L13+N13+M13</f>
        <v>0</v>
      </c>
    </row>
    <row r="14" spans="1:15" ht="15">
      <c r="A14" s="6">
        <v>3</v>
      </c>
      <c r="B14" s="7" t="s">
        <v>77</v>
      </c>
      <c r="C14" s="8" t="s">
        <v>15</v>
      </c>
      <c r="D14" s="9">
        <v>720</v>
      </c>
      <c r="E14" s="10"/>
      <c r="F14" s="10"/>
      <c r="G14" s="10">
        <f>E14*F14</f>
        <v>0</v>
      </c>
      <c r="H14" s="11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15">
      <c r="A15" s="6">
        <v>4</v>
      </c>
      <c r="B15" s="7" t="s">
        <v>78</v>
      </c>
      <c r="C15" s="8" t="s">
        <v>28</v>
      </c>
      <c r="D15" s="9">
        <v>2</v>
      </c>
      <c r="E15" s="10"/>
      <c r="F15" s="10"/>
      <c r="G15" s="10">
        <f>E15*F15</f>
        <v>0</v>
      </c>
      <c r="H15" s="11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0">
        <f>L15+N15+M15</f>
        <v>0</v>
      </c>
    </row>
    <row r="16" spans="1:15" ht="15">
      <c r="A16" s="6">
        <v>5</v>
      </c>
      <c r="B16" s="7" t="s">
        <v>16</v>
      </c>
      <c r="C16" s="8" t="s">
        <v>17</v>
      </c>
      <c r="D16" s="9">
        <v>714</v>
      </c>
      <c r="E16" s="10"/>
      <c r="F16" s="10"/>
      <c r="G16" s="10">
        <f aca="true" t="shared" si="0" ref="G16:G35">E16*F16</f>
        <v>0</v>
      </c>
      <c r="H16" s="10"/>
      <c r="I16" s="10"/>
      <c r="J16" s="10">
        <f aca="true" t="shared" si="1" ref="J16:J38">G16+H16+I16</f>
        <v>0</v>
      </c>
      <c r="K16" s="10">
        <f aca="true" t="shared" si="2" ref="K16:K38">D16*E16</f>
        <v>0</v>
      </c>
      <c r="L16" s="10">
        <f aca="true" t="shared" si="3" ref="L16:L38">D16*G16</f>
        <v>0</v>
      </c>
      <c r="M16" s="10">
        <f aca="true" t="shared" si="4" ref="M16:M38">D16*H16</f>
        <v>0</v>
      </c>
      <c r="N16" s="10">
        <f aca="true" t="shared" si="5" ref="N16:N38">D16*I16</f>
        <v>0</v>
      </c>
      <c r="O16" s="10">
        <f aca="true" t="shared" si="6" ref="O16:O38">L16+N16+M16</f>
        <v>0</v>
      </c>
    </row>
    <row r="17" spans="1:15" ht="38.25">
      <c r="A17" s="6">
        <v>6</v>
      </c>
      <c r="B17" s="7" t="s">
        <v>60</v>
      </c>
      <c r="C17" s="8" t="s">
        <v>17</v>
      </c>
      <c r="D17" s="9">
        <v>714</v>
      </c>
      <c r="E17" s="10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1">
        <f t="shared" si="6"/>
        <v>0</v>
      </c>
    </row>
    <row r="18" spans="1:15" ht="25.5">
      <c r="A18" s="6">
        <v>7</v>
      </c>
      <c r="B18" s="7" t="s">
        <v>79</v>
      </c>
      <c r="C18" s="8" t="s">
        <v>17</v>
      </c>
      <c r="D18" s="9">
        <v>6</v>
      </c>
      <c r="E18" s="10"/>
      <c r="F18" s="10"/>
      <c r="G18" s="10">
        <f>E18*F18</f>
        <v>0</v>
      </c>
      <c r="H18" s="10"/>
      <c r="I18" s="10"/>
      <c r="J18" s="10">
        <f>G18+H18+I18</f>
        <v>0</v>
      </c>
      <c r="K18" s="10">
        <f>D18*E18</f>
        <v>0</v>
      </c>
      <c r="L18" s="10">
        <f>D18*G18</f>
        <v>0</v>
      </c>
      <c r="M18" s="10">
        <f>D18*H18</f>
        <v>0</v>
      </c>
      <c r="N18" s="10">
        <f>D18*I18</f>
        <v>0</v>
      </c>
      <c r="O18" s="11">
        <f>L18+N18+M18</f>
        <v>0</v>
      </c>
    </row>
    <row r="19" spans="1:15" ht="25.5">
      <c r="A19" s="6">
        <v>8</v>
      </c>
      <c r="B19" s="7" t="s">
        <v>18</v>
      </c>
      <c r="C19" s="8" t="s">
        <v>19</v>
      </c>
      <c r="D19" s="10">
        <v>28.6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5.5">
      <c r="A20" s="6">
        <v>9</v>
      </c>
      <c r="B20" s="7" t="s">
        <v>20</v>
      </c>
      <c r="C20" s="8" t="s">
        <v>15</v>
      </c>
      <c r="D20" s="9">
        <v>22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1">
        <f t="shared" si="6"/>
        <v>0</v>
      </c>
    </row>
    <row r="21" spans="1:15" ht="25.5">
      <c r="A21" s="6">
        <v>10</v>
      </c>
      <c r="B21" s="7" t="s">
        <v>21</v>
      </c>
      <c r="C21" s="8" t="s">
        <v>15</v>
      </c>
      <c r="D21" s="9">
        <v>22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15">
      <c r="A22" s="6">
        <v>11</v>
      </c>
      <c r="B22" s="7" t="s">
        <v>22</v>
      </c>
      <c r="C22" s="8" t="s">
        <v>15</v>
      </c>
      <c r="D22" s="9">
        <v>22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5.5">
      <c r="A23" s="6">
        <v>12</v>
      </c>
      <c r="B23" s="7" t="s">
        <v>32</v>
      </c>
      <c r="C23" s="8" t="s">
        <v>15</v>
      </c>
      <c r="D23" s="10">
        <v>22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5.5">
      <c r="A24" s="6">
        <v>13</v>
      </c>
      <c r="B24" s="7" t="s">
        <v>37</v>
      </c>
      <c r="C24" s="8" t="s">
        <v>17</v>
      </c>
      <c r="D24" s="9">
        <v>720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5.5">
      <c r="A25" s="6">
        <v>14</v>
      </c>
      <c r="B25" s="7" t="s">
        <v>38</v>
      </c>
      <c r="C25" s="8" t="s">
        <v>17</v>
      </c>
      <c r="D25" s="9">
        <v>110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5.5">
      <c r="A26" s="6">
        <v>15</v>
      </c>
      <c r="B26" s="7" t="s">
        <v>80</v>
      </c>
      <c r="C26" s="8" t="s">
        <v>17</v>
      </c>
      <c r="D26" s="9">
        <v>15</v>
      </c>
      <c r="E26" s="10"/>
      <c r="F26" s="10"/>
      <c r="G26" s="10">
        <f>E26*F26</f>
        <v>0</v>
      </c>
      <c r="H26" s="10"/>
      <c r="I26" s="10"/>
      <c r="J26" s="10">
        <f>G26+H26+I26</f>
        <v>0</v>
      </c>
      <c r="K26" s="10">
        <f>D26*E26</f>
        <v>0</v>
      </c>
      <c r="L26" s="10">
        <f>D26*G26</f>
        <v>0</v>
      </c>
      <c r="M26" s="10">
        <f>D26*H26</f>
        <v>0</v>
      </c>
      <c r="N26" s="10">
        <f>D26*I26</f>
        <v>0</v>
      </c>
      <c r="O26" s="10">
        <f>L26+N26+M26</f>
        <v>0</v>
      </c>
    </row>
    <row r="27" spans="1:15" ht="25.5">
      <c r="A27" s="6">
        <v>16</v>
      </c>
      <c r="B27" s="7" t="s">
        <v>23</v>
      </c>
      <c r="C27" s="8" t="s">
        <v>17</v>
      </c>
      <c r="D27" s="9">
        <v>264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1">
        <f t="shared" si="6"/>
        <v>0</v>
      </c>
    </row>
    <row r="28" spans="1:15" ht="38.25">
      <c r="A28" s="6">
        <v>17</v>
      </c>
      <c r="B28" s="7" t="s">
        <v>81</v>
      </c>
      <c r="C28" s="8" t="s">
        <v>15</v>
      </c>
      <c r="D28" s="9">
        <v>1</v>
      </c>
      <c r="E28" s="10"/>
      <c r="F28" s="10"/>
      <c r="G28" s="10">
        <f>E28*F28</f>
        <v>0</v>
      </c>
      <c r="H28" s="10"/>
      <c r="I28" s="10"/>
      <c r="J28" s="10">
        <f>G28+H28+I28</f>
        <v>0</v>
      </c>
      <c r="K28" s="10">
        <f>D28*E28</f>
        <v>0</v>
      </c>
      <c r="L28" s="10">
        <f>D28*G28</f>
        <v>0</v>
      </c>
      <c r="M28" s="10">
        <f>D28*H28</f>
        <v>0</v>
      </c>
      <c r="N28" s="10">
        <f>D28*I28</f>
        <v>0</v>
      </c>
      <c r="O28" s="11">
        <f>L28+N28+M28</f>
        <v>0</v>
      </c>
    </row>
    <row r="29" spans="1:15" ht="25.5">
      <c r="A29" s="6">
        <v>18</v>
      </c>
      <c r="B29" s="7" t="s">
        <v>24</v>
      </c>
      <c r="C29" s="8" t="s">
        <v>15</v>
      </c>
      <c r="D29" s="9">
        <v>44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5.5">
      <c r="A30" s="6">
        <v>19</v>
      </c>
      <c r="B30" s="7" t="s">
        <v>65</v>
      </c>
      <c r="C30" s="8" t="s">
        <v>17</v>
      </c>
      <c r="D30" s="9">
        <v>714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5.5">
      <c r="A31" s="6">
        <v>20</v>
      </c>
      <c r="B31" s="7" t="s">
        <v>33</v>
      </c>
      <c r="C31" s="8" t="s">
        <v>15</v>
      </c>
      <c r="D31" s="9">
        <v>308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25.5">
      <c r="A32" s="6">
        <v>21</v>
      </c>
      <c r="B32" s="7" t="s">
        <v>35</v>
      </c>
      <c r="C32" s="8" t="s">
        <v>25</v>
      </c>
      <c r="D32" s="9">
        <v>22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25.5">
      <c r="A33" s="6">
        <v>22</v>
      </c>
      <c r="B33" s="7" t="s">
        <v>29</v>
      </c>
      <c r="C33" s="8" t="s">
        <v>15</v>
      </c>
      <c r="D33" s="9">
        <v>22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25.5">
      <c r="A34" s="6">
        <v>23</v>
      </c>
      <c r="B34" s="7" t="s">
        <v>43</v>
      </c>
      <c r="C34" s="8" t="s">
        <v>15</v>
      </c>
      <c r="D34" s="9">
        <v>22</v>
      </c>
      <c r="E34" s="10"/>
      <c r="F34" s="10"/>
      <c r="G34" s="10">
        <f t="shared" si="0"/>
        <v>0</v>
      </c>
      <c r="H34" s="11"/>
      <c r="I34" s="10"/>
      <c r="J34" s="10">
        <f>G34+H34+I34</f>
        <v>0</v>
      </c>
      <c r="K34" s="10">
        <f>D34*E34</f>
        <v>0</v>
      </c>
      <c r="L34" s="10">
        <f>D34*G34</f>
        <v>0</v>
      </c>
      <c r="M34" s="10">
        <f>D34*H34</f>
        <v>0</v>
      </c>
      <c r="N34" s="10">
        <f>D34*I34</f>
        <v>0</v>
      </c>
      <c r="O34" s="10">
        <f>L34+N34+M34</f>
        <v>0</v>
      </c>
    </row>
    <row r="35" spans="1:15" ht="25.5">
      <c r="A35" s="6">
        <v>24</v>
      </c>
      <c r="B35" s="7" t="s">
        <v>40</v>
      </c>
      <c r="C35" s="8" t="s">
        <v>26</v>
      </c>
      <c r="D35" s="9">
        <v>1</v>
      </c>
      <c r="E35" s="10"/>
      <c r="F35" s="10"/>
      <c r="G35" s="10">
        <f t="shared" si="0"/>
        <v>0</v>
      </c>
      <c r="H35" s="10"/>
      <c r="I35" s="10"/>
      <c r="J35" s="10">
        <f>G35+H35+I35</f>
        <v>0</v>
      </c>
      <c r="K35" s="10">
        <f>D35*E35</f>
        <v>0</v>
      </c>
      <c r="L35" s="10">
        <f>D35*G35</f>
        <v>0</v>
      </c>
      <c r="M35" s="10">
        <f>D35*H35</f>
        <v>0</v>
      </c>
      <c r="N35" s="10">
        <f>D35*I35</f>
        <v>0</v>
      </c>
      <c r="O35" s="10">
        <f>L35+N35+M35</f>
        <v>0</v>
      </c>
    </row>
    <row r="36" spans="1:15" ht="25.5">
      <c r="A36" s="6">
        <v>25</v>
      </c>
      <c r="B36" s="7" t="s">
        <v>36</v>
      </c>
      <c r="C36" s="8" t="s">
        <v>26</v>
      </c>
      <c r="D36" s="9">
        <v>1</v>
      </c>
      <c r="E36" s="10"/>
      <c r="F36" s="10"/>
      <c r="G36" s="10">
        <f>E36*F36</f>
        <v>0</v>
      </c>
      <c r="H36" s="10"/>
      <c r="I36" s="10"/>
      <c r="J36" s="10">
        <f>G36+H36+I36</f>
        <v>0</v>
      </c>
      <c r="K36" s="10">
        <f>D36*E36</f>
        <v>0</v>
      </c>
      <c r="L36" s="10">
        <f>D36*G36</f>
        <v>0</v>
      </c>
      <c r="M36" s="10">
        <f>D36*H36</f>
        <v>0</v>
      </c>
      <c r="N36" s="10">
        <f>D36*I36</f>
        <v>0</v>
      </c>
      <c r="O36" s="10">
        <f>L36+N36+M36</f>
        <v>0</v>
      </c>
    </row>
    <row r="37" spans="1:15" ht="25.5">
      <c r="A37" s="6">
        <v>26</v>
      </c>
      <c r="B37" s="7" t="s">
        <v>27</v>
      </c>
      <c r="C37" s="8" t="s">
        <v>26</v>
      </c>
      <c r="D37" s="9">
        <v>1</v>
      </c>
      <c r="E37" s="10"/>
      <c r="F37" s="10"/>
      <c r="G37" s="10">
        <f>E37*F37</f>
        <v>0</v>
      </c>
      <c r="H37" s="10"/>
      <c r="I37" s="10"/>
      <c r="J37" s="10">
        <f t="shared" si="1"/>
        <v>0</v>
      </c>
      <c r="K37" s="10">
        <f t="shared" si="2"/>
        <v>0</v>
      </c>
      <c r="L37" s="10">
        <f t="shared" si="3"/>
        <v>0</v>
      </c>
      <c r="M37" s="10">
        <f t="shared" si="4"/>
        <v>0</v>
      </c>
      <c r="N37" s="10">
        <f t="shared" si="5"/>
        <v>0</v>
      </c>
      <c r="O37" s="10">
        <f t="shared" si="6"/>
        <v>0</v>
      </c>
    </row>
    <row r="38" spans="1:15" ht="15">
      <c r="A38" s="6">
        <v>27</v>
      </c>
      <c r="B38" s="7" t="s">
        <v>41</v>
      </c>
      <c r="C38" s="8" t="s">
        <v>28</v>
      </c>
      <c r="D38" s="9">
        <v>357</v>
      </c>
      <c r="E38" s="10"/>
      <c r="F38" s="10"/>
      <c r="G38" s="10">
        <f>E38*F38</f>
        <v>0</v>
      </c>
      <c r="H38" s="10"/>
      <c r="I38" s="10"/>
      <c r="J38" s="10">
        <f t="shared" si="1"/>
        <v>0</v>
      </c>
      <c r="K38" s="10">
        <f t="shared" si="2"/>
        <v>0</v>
      </c>
      <c r="L38" s="10">
        <f t="shared" si="3"/>
        <v>0</v>
      </c>
      <c r="M38" s="10">
        <f t="shared" si="4"/>
        <v>0</v>
      </c>
      <c r="N38" s="10">
        <f t="shared" si="5"/>
        <v>0</v>
      </c>
      <c r="O38" s="10">
        <f t="shared" si="6"/>
        <v>0</v>
      </c>
    </row>
    <row r="39" spans="1:15" ht="15">
      <c r="A39" s="6">
        <v>28</v>
      </c>
      <c r="B39" s="23" t="s">
        <v>45</v>
      </c>
      <c r="C39" s="24" t="s">
        <v>19</v>
      </c>
      <c r="D39" s="25">
        <v>35.7</v>
      </c>
      <c r="E39" s="10"/>
      <c r="F39" s="10"/>
      <c r="G39" s="10">
        <f>E39*F39</f>
        <v>0</v>
      </c>
      <c r="H39" s="10"/>
      <c r="I39" s="10"/>
      <c r="J39" s="10">
        <f>G39+H39+I39</f>
        <v>0</v>
      </c>
      <c r="K39" s="10">
        <f>D39*E39</f>
        <v>0</v>
      </c>
      <c r="L39" s="10">
        <f>D39*G39</f>
        <v>0</v>
      </c>
      <c r="M39" s="10">
        <f>D39*H39</f>
        <v>0</v>
      </c>
      <c r="N39" s="10">
        <f>D39*I39</f>
        <v>0</v>
      </c>
      <c r="O39" s="11">
        <f>L39+N39+M39</f>
        <v>0</v>
      </c>
    </row>
    <row r="40" spans="1:15" ht="38.25">
      <c r="A40" s="6"/>
      <c r="B40" s="77" t="s">
        <v>175</v>
      </c>
      <c r="C40" s="24"/>
      <c r="D40" s="25"/>
      <c r="E40" s="10"/>
      <c r="F40" s="10"/>
      <c r="G40" s="10"/>
      <c r="H40" s="10"/>
      <c r="I40" s="10"/>
      <c r="J40" s="10"/>
      <c r="K40" s="78">
        <f>SUM(K12:K39)</f>
        <v>0</v>
      </c>
      <c r="L40" s="78">
        <f>SUM(L12:L39)</f>
        <v>0</v>
      </c>
      <c r="M40" s="78">
        <f>SUM(M12:M39)</f>
        <v>0</v>
      </c>
      <c r="N40" s="78">
        <f>SUM(N12:N39)</f>
        <v>0</v>
      </c>
      <c r="O40" s="78">
        <f>SUM(O12:O39)</f>
        <v>0</v>
      </c>
    </row>
  </sheetData>
  <sheetProtection/>
  <mergeCells count="11">
    <mergeCell ref="A9:A10"/>
    <mergeCell ref="C9:C10"/>
    <mergeCell ref="D9:D10"/>
    <mergeCell ref="E9:J9"/>
    <mergeCell ref="K9:O9"/>
    <mergeCell ref="A1:O1"/>
    <mergeCell ref="A2:O2"/>
    <mergeCell ref="A3:O3"/>
    <mergeCell ref="A4:O4"/>
    <mergeCell ref="M7:N7"/>
    <mergeCell ref="A8:O8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6">
      <selection activeCell="B28" sqref="B28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3.421875" style="0" customWidth="1"/>
  </cols>
  <sheetData>
    <row r="1" spans="1:15" ht="15">
      <c r="A1" s="149" t="s">
        <v>125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8" customHeigh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">
      <c r="A3" s="150" t="s">
        <v>82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">
      <c r="A4" s="152" t="s">
        <v>83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3"/>
      <c r="B6" s="13"/>
      <c r="C6" s="13"/>
      <c r="D6" s="13"/>
      <c r="E6" s="13"/>
      <c r="F6" s="13"/>
      <c r="G6" s="13"/>
      <c r="H6" s="13"/>
      <c r="J6" s="17"/>
      <c r="K6" s="17"/>
      <c r="L6" s="18" t="s">
        <v>30</v>
      </c>
      <c r="M6" s="22">
        <f>O34</f>
        <v>0</v>
      </c>
      <c r="N6" s="17" t="s">
        <v>31</v>
      </c>
      <c r="O6" s="19"/>
    </row>
    <row r="7" spans="2:15" ht="13.5" customHeight="1">
      <c r="B7" s="20"/>
      <c r="C7" s="20"/>
      <c r="D7" s="20"/>
      <c r="E7" s="20"/>
      <c r="F7" s="20"/>
      <c r="G7" s="20"/>
      <c r="H7" s="20"/>
      <c r="I7" s="20"/>
      <c r="J7" s="20"/>
      <c r="L7" s="21" t="s">
        <v>34</v>
      </c>
      <c r="M7" s="132"/>
      <c r="N7" s="132"/>
      <c r="O7" s="20"/>
    </row>
    <row r="8" spans="1:15" ht="1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ht="14.25" customHeight="1">
      <c r="A9" s="153" t="s">
        <v>1</v>
      </c>
      <c r="B9" s="14"/>
      <c r="C9" s="155" t="s">
        <v>2</v>
      </c>
      <c r="D9" s="155" t="s">
        <v>3</v>
      </c>
      <c r="E9" s="153" t="s">
        <v>4</v>
      </c>
      <c r="F9" s="153"/>
      <c r="G9" s="153"/>
      <c r="H9" s="153"/>
      <c r="I9" s="153"/>
      <c r="J9" s="153"/>
      <c r="K9" s="153" t="s">
        <v>5</v>
      </c>
      <c r="L9" s="153"/>
      <c r="M9" s="153"/>
      <c r="N9" s="153"/>
      <c r="O9" s="153"/>
    </row>
    <row r="10" spans="1:15" ht="84" customHeight="1">
      <c r="A10" s="153"/>
      <c r="B10" s="14" t="s">
        <v>0</v>
      </c>
      <c r="C10" s="155"/>
      <c r="D10" s="15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5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11.2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5">
      <c r="A12" s="6">
        <v>1</v>
      </c>
      <c r="B12" s="7" t="s">
        <v>16</v>
      </c>
      <c r="C12" s="8" t="s">
        <v>17</v>
      </c>
      <c r="D12" s="9">
        <v>44</v>
      </c>
      <c r="E12" s="10"/>
      <c r="F12" s="10"/>
      <c r="G12" s="10">
        <f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8.25">
      <c r="A13" s="6">
        <v>2</v>
      </c>
      <c r="B13" s="7" t="s">
        <v>60</v>
      </c>
      <c r="C13" s="8" t="s">
        <v>17</v>
      </c>
      <c r="D13" s="9">
        <v>44</v>
      </c>
      <c r="E13" s="10"/>
      <c r="F13" s="10"/>
      <c r="G13" s="10">
        <f>E13*F13</f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38.25">
      <c r="A14" s="6">
        <v>3</v>
      </c>
      <c r="B14" s="7" t="s">
        <v>39</v>
      </c>
      <c r="C14" s="8" t="s">
        <v>17</v>
      </c>
      <c r="D14" s="9">
        <v>13</v>
      </c>
      <c r="E14" s="10"/>
      <c r="F14" s="10"/>
      <c r="G14" s="10">
        <f>E14*F14</f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5.5">
      <c r="A15" s="6">
        <v>4</v>
      </c>
      <c r="B15" s="7" t="s">
        <v>18</v>
      </c>
      <c r="C15" s="8" t="s">
        <v>19</v>
      </c>
      <c r="D15" s="10">
        <v>1.3</v>
      </c>
      <c r="E15" s="10"/>
      <c r="F15" s="10"/>
      <c r="G15" s="10">
        <f aca="true" t="shared" si="0" ref="G15:G33">E15*F15</f>
        <v>0</v>
      </c>
      <c r="H15" s="10"/>
      <c r="I15" s="10"/>
      <c r="J15" s="10">
        <f aca="true" t="shared" si="1" ref="J15:J33">G15+H15+I15</f>
        <v>0</v>
      </c>
      <c r="K15" s="10">
        <f aca="true" t="shared" si="2" ref="K15:K33">D15*E15</f>
        <v>0</v>
      </c>
      <c r="L15" s="10">
        <f aca="true" t="shared" si="3" ref="L15:L33">D15*G15</f>
        <v>0</v>
      </c>
      <c r="M15" s="10">
        <f aca="true" t="shared" si="4" ref="M15:M33">D15*H15</f>
        <v>0</v>
      </c>
      <c r="N15" s="10">
        <f aca="true" t="shared" si="5" ref="N15:N33">D15*I15</f>
        <v>0</v>
      </c>
      <c r="O15" s="10">
        <f aca="true" t="shared" si="6" ref="O15:O33">L15+N15+M15</f>
        <v>0</v>
      </c>
    </row>
    <row r="16" spans="1:15" ht="25.5">
      <c r="A16" s="6">
        <v>5</v>
      </c>
      <c r="B16" s="7" t="s">
        <v>20</v>
      </c>
      <c r="C16" s="8" t="s">
        <v>15</v>
      </c>
      <c r="D16" s="9">
        <v>1</v>
      </c>
      <c r="E16" s="10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1">
        <f t="shared" si="6"/>
        <v>0</v>
      </c>
    </row>
    <row r="17" spans="1:15" ht="25.5">
      <c r="A17" s="6">
        <v>6</v>
      </c>
      <c r="B17" s="7" t="s">
        <v>21</v>
      </c>
      <c r="C17" s="8" t="s">
        <v>15</v>
      </c>
      <c r="D17" s="9">
        <v>1</v>
      </c>
      <c r="E17" s="10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15">
      <c r="A18" s="6">
        <v>7</v>
      </c>
      <c r="B18" s="7" t="s">
        <v>22</v>
      </c>
      <c r="C18" s="8" t="s">
        <v>15</v>
      </c>
      <c r="D18" s="9">
        <v>1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5.5">
      <c r="A19" s="6">
        <v>8</v>
      </c>
      <c r="B19" s="7" t="s">
        <v>64</v>
      </c>
      <c r="C19" s="8" t="s">
        <v>15</v>
      </c>
      <c r="D19" s="10">
        <v>1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5.5">
      <c r="A20" s="6">
        <v>9</v>
      </c>
      <c r="B20" s="7" t="s">
        <v>84</v>
      </c>
      <c r="C20" s="8" t="s">
        <v>17</v>
      </c>
      <c r="D20" s="9">
        <v>57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5.5">
      <c r="A21" s="6">
        <v>10</v>
      </c>
      <c r="B21" s="7" t="s">
        <v>85</v>
      </c>
      <c r="C21" s="8" t="s">
        <v>17</v>
      </c>
      <c r="D21" s="9">
        <v>5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5.5">
      <c r="A22" s="6">
        <v>11</v>
      </c>
      <c r="B22" s="7" t="s">
        <v>23</v>
      </c>
      <c r="C22" s="8" t="s">
        <v>17</v>
      </c>
      <c r="D22" s="9">
        <v>24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1">
        <f t="shared" si="6"/>
        <v>0</v>
      </c>
    </row>
    <row r="23" spans="1:15" ht="25.5">
      <c r="A23" s="6">
        <v>12</v>
      </c>
      <c r="B23" s="7" t="s">
        <v>24</v>
      </c>
      <c r="C23" s="8" t="s">
        <v>15</v>
      </c>
      <c r="D23" s="9">
        <v>2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5.5">
      <c r="A24" s="6">
        <v>13</v>
      </c>
      <c r="B24" s="7" t="s">
        <v>65</v>
      </c>
      <c r="C24" s="8" t="s">
        <v>17</v>
      </c>
      <c r="D24" s="9">
        <v>44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5.5">
      <c r="A25" s="6">
        <v>14</v>
      </c>
      <c r="B25" s="7" t="s">
        <v>33</v>
      </c>
      <c r="C25" s="8" t="s">
        <v>15</v>
      </c>
      <c r="D25" s="9">
        <v>20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5.5">
      <c r="A26" s="6">
        <v>15</v>
      </c>
      <c r="B26" s="7" t="s">
        <v>35</v>
      </c>
      <c r="C26" s="8" t="s">
        <v>25</v>
      </c>
      <c r="D26" s="9">
        <v>1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5.5">
      <c r="A27" s="6">
        <v>16</v>
      </c>
      <c r="B27" s="7" t="s">
        <v>29</v>
      </c>
      <c r="C27" s="8" t="s">
        <v>15</v>
      </c>
      <c r="D27" s="9">
        <v>2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38.25">
      <c r="A28" s="6">
        <v>17</v>
      </c>
      <c r="B28" s="7" t="s">
        <v>138</v>
      </c>
      <c r="C28" s="8" t="s">
        <v>15</v>
      </c>
      <c r="D28" s="9">
        <v>2</v>
      </c>
      <c r="E28" s="10"/>
      <c r="F28" s="10"/>
      <c r="G28" s="10">
        <f t="shared" si="0"/>
        <v>0</v>
      </c>
      <c r="H28" s="11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5.5">
      <c r="A29" s="6">
        <v>18</v>
      </c>
      <c r="B29" s="7" t="s">
        <v>40</v>
      </c>
      <c r="C29" s="8" t="s">
        <v>26</v>
      </c>
      <c r="D29" s="9">
        <v>1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5.5">
      <c r="A30" s="6">
        <v>19</v>
      </c>
      <c r="B30" s="7" t="s">
        <v>36</v>
      </c>
      <c r="C30" s="8" t="s">
        <v>26</v>
      </c>
      <c r="D30" s="9">
        <v>1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5.5">
      <c r="A31" s="6">
        <v>20</v>
      </c>
      <c r="B31" s="7" t="s">
        <v>27</v>
      </c>
      <c r="C31" s="8" t="s">
        <v>26</v>
      </c>
      <c r="D31" s="9">
        <v>1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5">
      <c r="A32" s="6">
        <v>21</v>
      </c>
      <c r="B32" s="7" t="s">
        <v>41</v>
      </c>
      <c r="C32" s="8" t="s">
        <v>28</v>
      </c>
      <c r="D32" s="9">
        <v>22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15">
      <c r="A33" s="6">
        <v>22</v>
      </c>
      <c r="B33" s="23" t="s">
        <v>45</v>
      </c>
      <c r="C33" s="24" t="s">
        <v>19</v>
      </c>
      <c r="D33" s="25">
        <v>2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1">
        <f t="shared" si="6"/>
        <v>0</v>
      </c>
    </row>
    <row r="34" spans="1:15" ht="38.25">
      <c r="A34" s="6"/>
      <c r="B34" s="77" t="s">
        <v>175</v>
      </c>
      <c r="C34" s="24"/>
      <c r="D34" s="25"/>
      <c r="E34" s="10"/>
      <c r="F34" s="10"/>
      <c r="G34" s="10"/>
      <c r="H34" s="10"/>
      <c r="I34" s="10"/>
      <c r="J34" s="10"/>
      <c r="K34" s="78">
        <f>SUM(K12:K33)</f>
        <v>0</v>
      </c>
      <c r="L34" s="78">
        <f>SUM(L12:L33)</f>
        <v>0</v>
      </c>
      <c r="M34" s="78">
        <f>SUM(M12:M33)</f>
        <v>0</v>
      </c>
      <c r="N34" s="78">
        <f>SUM(N12:N33)</f>
        <v>0</v>
      </c>
      <c r="O34" s="78">
        <f>SUM(O12:O33)</f>
        <v>0</v>
      </c>
    </row>
  </sheetData>
  <sheetProtection/>
  <mergeCells count="11">
    <mergeCell ref="A9:A10"/>
    <mergeCell ref="C9:C10"/>
    <mergeCell ref="D9:D10"/>
    <mergeCell ref="E9:J9"/>
    <mergeCell ref="K9:O9"/>
    <mergeCell ref="A1:O1"/>
    <mergeCell ref="A2:O2"/>
    <mergeCell ref="A3:O3"/>
    <mergeCell ref="A4:O4"/>
    <mergeCell ref="M7:N7"/>
    <mergeCell ref="A8:O8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9">
      <selection activeCell="B28" sqref="B28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3.421875" style="0" customWidth="1"/>
  </cols>
  <sheetData>
    <row r="1" spans="1:15" ht="15">
      <c r="A1" s="149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8" customHeigh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">
      <c r="A3" s="150" t="s">
        <v>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">
      <c r="A4" s="152" t="s">
        <v>87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3"/>
      <c r="B6" s="13"/>
      <c r="C6" s="13"/>
      <c r="D6" s="13"/>
      <c r="E6" s="13"/>
      <c r="F6" s="13"/>
      <c r="G6" s="13"/>
      <c r="H6" s="13"/>
      <c r="J6" s="17"/>
      <c r="K6" s="17"/>
      <c r="L6" s="18" t="s">
        <v>30</v>
      </c>
      <c r="M6" s="22">
        <f>O34</f>
        <v>0</v>
      </c>
      <c r="N6" s="17" t="s">
        <v>31</v>
      </c>
      <c r="O6" s="19"/>
    </row>
    <row r="7" spans="2:15" ht="13.5" customHeight="1">
      <c r="B7" s="20"/>
      <c r="C7" s="20"/>
      <c r="D7" s="20"/>
      <c r="E7" s="20"/>
      <c r="F7" s="20"/>
      <c r="G7" s="20"/>
      <c r="H7" s="20"/>
      <c r="I7" s="20"/>
      <c r="J7" s="20"/>
      <c r="L7" s="21" t="s">
        <v>34</v>
      </c>
      <c r="M7" s="132"/>
      <c r="N7" s="132"/>
      <c r="O7" s="20"/>
    </row>
    <row r="8" spans="1:15" ht="1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ht="14.25" customHeight="1">
      <c r="A9" s="153" t="s">
        <v>1</v>
      </c>
      <c r="B9" s="14"/>
      <c r="C9" s="155" t="s">
        <v>2</v>
      </c>
      <c r="D9" s="155" t="s">
        <v>3</v>
      </c>
      <c r="E9" s="153" t="s">
        <v>4</v>
      </c>
      <c r="F9" s="153"/>
      <c r="G9" s="153"/>
      <c r="H9" s="153"/>
      <c r="I9" s="153"/>
      <c r="J9" s="153"/>
      <c r="K9" s="153" t="s">
        <v>5</v>
      </c>
      <c r="L9" s="153"/>
      <c r="M9" s="153"/>
      <c r="N9" s="153"/>
      <c r="O9" s="153"/>
    </row>
    <row r="10" spans="1:15" ht="84" customHeight="1">
      <c r="A10" s="153"/>
      <c r="B10" s="14" t="s">
        <v>0</v>
      </c>
      <c r="C10" s="155"/>
      <c r="D10" s="15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5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11.2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5">
      <c r="A12" s="6">
        <v>1</v>
      </c>
      <c r="B12" s="7" t="s">
        <v>16</v>
      </c>
      <c r="C12" s="8" t="s">
        <v>17</v>
      </c>
      <c r="D12" s="9">
        <v>183</v>
      </c>
      <c r="E12" s="10"/>
      <c r="F12" s="10"/>
      <c r="G12" s="10">
        <f aca="true" t="shared" si="0" ref="G12:G29">E12*F12</f>
        <v>0</v>
      </c>
      <c r="H12" s="10"/>
      <c r="I12" s="10"/>
      <c r="J12" s="10">
        <f aca="true" t="shared" si="1" ref="J12:J32">G12+H12+I12</f>
        <v>0</v>
      </c>
      <c r="K12" s="10">
        <f aca="true" t="shared" si="2" ref="K12:K32">D12*E12</f>
        <v>0</v>
      </c>
      <c r="L12" s="10">
        <f aca="true" t="shared" si="3" ref="L12:L32">D12*G12</f>
        <v>0</v>
      </c>
      <c r="M12" s="10">
        <f aca="true" t="shared" si="4" ref="M12:M32">D12*H12</f>
        <v>0</v>
      </c>
      <c r="N12" s="10">
        <f aca="true" t="shared" si="5" ref="N12:N32">D12*I12</f>
        <v>0</v>
      </c>
      <c r="O12" s="10">
        <f aca="true" t="shared" si="6" ref="O12:O32">L12+N12+M12</f>
        <v>0</v>
      </c>
    </row>
    <row r="13" spans="1:15" ht="38.25">
      <c r="A13" s="6">
        <v>2</v>
      </c>
      <c r="B13" s="7" t="s">
        <v>60</v>
      </c>
      <c r="C13" s="8" t="s">
        <v>17</v>
      </c>
      <c r="D13" s="9">
        <v>183</v>
      </c>
      <c r="E13" s="10"/>
      <c r="F13" s="10"/>
      <c r="G13" s="10">
        <f t="shared" si="0"/>
        <v>0</v>
      </c>
      <c r="H13" s="10"/>
      <c r="I13" s="10"/>
      <c r="J13" s="10">
        <f t="shared" si="1"/>
        <v>0</v>
      </c>
      <c r="K13" s="10">
        <f t="shared" si="2"/>
        <v>0</v>
      </c>
      <c r="L13" s="10">
        <f t="shared" si="3"/>
        <v>0</v>
      </c>
      <c r="M13" s="10">
        <f t="shared" si="4"/>
        <v>0</v>
      </c>
      <c r="N13" s="10">
        <f t="shared" si="5"/>
        <v>0</v>
      </c>
      <c r="O13" s="11">
        <f t="shared" si="6"/>
        <v>0</v>
      </c>
    </row>
    <row r="14" spans="1:15" ht="38.25">
      <c r="A14" s="6">
        <v>3</v>
      </c>
      <c r="B14" s="7" t="s">
        <v>39</v>
      </c>
      <c r="C14" s="8" t="s">
        <v>17</v>
      </c>
      <c r="D14" s="9">
        <v>26</v>
      </c>
      <c r="E14" s="10"/>
      <c r="F14" s="10"/>
      <c r="G14" s="10">
        <f>E14*F14</f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5.5">
      <c r="A15" s="6">
        <v>4</v>
      </c>
      <c r="B15" s="7" t="s">
        <v>18</v>
      </c>
      <c r="C15" s="8" t="s">
        <v>19</v>
      </c>
      <c r="D15" s="10">
        <v>6.5</v>
      </c>
      <c r="E15" s="10"/>
      <c r="F15" s="10"/>
      <c r="G15" s="10">
        <f t="shared" si="0"/>
        <v>0</v>
      </c>
      <c r="H15" s="10"/>
      <c r="I15" s="10"/>
      <c r="J15" s="10">
        <f t="shared" si="1"/>
        <v>0</v>
      </c>
      <c r="K15" s="10">
        <f t="shared" si="2"/>
        <v>0</v>
      </c>
      <c r="L15" s="10">
        <f t="shared" si="3"/>
        <v>0</v>
      </c>
      <c r="M15" s="10">
        <f t="shared" si="4"/>
        <v>0</v>
      </c>
      <c r="N15" s="10">
        <f t="shared" si="5"/>
        <v>0</v>
      </c>
      <c r="O15" s="10">
        <f t="shared" si="6"/>
        <v>0</v>
      </c>
    </row>
    <row r="16" spans="1:15" ht="25.5">
      <c r="A16" s="6">
        <v>5</v>
      </c>
      <c r="B16" s="7" t="s">
        <v>20</v>
      </c>
      <c r="C16" s="8" t="s">
        <v>15</v>
      </c>
      <c r="D16" s="9">
        <v>5</v>
      </c>
      <c r="E16" s="10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1">
        <f t="shared" si="6"/>
        <v>0</v>
      </c>
    </row>
    <row r="17" spans="1:15" ht="25.5">
      <c r="A17" s="6">
        <v>6</v>
      </c>
      <c r="B17" s="7" t="s">
        <v>21</v>
      </c>
      <c r="C17" s="8" t="s">
        <v>15</v>
      </c>
      <c r="D17" s="9">
        <v>5</v>
      </c>
      <c r="E17" s="10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15">
      <c r="A18" s="6">
        <v>7</v>
      </c>
      <c r="B18" s="7" t="s">
        <v>22</v>
      </c>
      <c r="C18" s="8" t="s">
        <v>15</v>
      </c>
      <c r="D18" s="9">
        <v>5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5.5">
      <c r="A19" s="6">
        <v>8</v>
      </c>
      <c r="B19" s="7" t="s">
        <v>32</v>
      </c>
      <c r="C19" s="8" t="s">
        <v>15</v>
      </c>
      <c r="D19" s="10">
        <v>5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5.5">
      <c r="A20" s="6">
        <v>9</v>
      </c>
      <c r="B20" s="7" t="s">
        <v>84</v>
      </c>
      <c r="C20" s="8" t="s">
        <v>17</v>
      </c>
      <c r="D20" s="9">
        <v>209</v>
      </c>
      <c r="E20" s="10"/>
      <c r="F20" s="10"/>
      <c r="G20" s="10">
        <f>E20*F20</f>
        <v>0</v>
      </c>
      <c r="H20" s="10"/>
      <c r="I20" s="10"/>
      <c r="J20" s="10">
        <f>G20+H20+I20</f>
        <v>0</v>
      </c>
      <c r="K20" s="10">
        <f>D20*E20</f>
        <v>0</v>
      </c>
      <c r="L20" s="10">
        <f>D20*G20</f>
        <v>0</v>
      </c>
      <c r="M20" s="10">
        <f>D20*H20</f>
        <v>0</v>
      </c>
      <c r="N20" s="10">
        <f>D20*I20</f>
        <v>0</v>
      </c>
      <c r="O20" s="10">
        <f>L20+N20+M20</f>
        <v>0</v>
      </c>
    </row>
    <row r="21" spans="1:15" ht="25.5">
      <c r="A21" s="6">
        <v>10</v>
      </c>
      <c r="B21" s="7" t="s">
        <v>88</v>
      </c>
      <c r="C21" s="8" t="s">
        <v>17</v>
      </c>
      <c r="D21" s="9">
        <v>25</v>
      </c>
      <c r="E21" s="10"/>
      <c r="F21" s="10"/>
      <c r="G21" s="10">
        <f>E21*F21</f>
        <v>0</v>
      </c>
      <c r="H21" s="10"/>
      <c r="I21" s="10"/>
      <c r="J21" s="10">
        <f>G21+H21+I21</f>
        <v>0</v>
      </c>
      <c r="K21" s="10">
        <f>D21*E21</f>
        <v>0</v>
      </c>
      <c r="L21" s="10">
        <f>D21*G21</f>
        <v>0</v>
      </c>
      <c r="M21" s="10">
        <f>D21*H21</f>
        <v>0</v>
      </c>
      <c r="N21" s="10">
        <f>D21*I21</f>
        <v>0</v>
      </c>
      <c r="O21" s="10">
        <f>L21+N21+M21</f>
        <v>0</v>
      </c>
    </row>
    <row r="22" spans="1:15" ht="25.5">
      <c r="A22" s="6">
        <v>11</v>
      </c>
      <c r="B22" s="7" t="s">
        <v>23</v>
      </c>
      <c r="C22" s="8" t="s">
        <v>17</v>
      </c>
      <c r="D22" s="9">
        <v>60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1">
        <f t="shared" si="6"/>
        <v>0</v>
      </c>
    </row>
    <row r="23" spans="1:15" ht="25.5">
      <c r="A23" s="6">
        <v>12</v>
      </c>
      <c r="B23" s="7" t="s">
        <v>24</v>
      </c>
      <c r="C23" s="8" t="s">
        <v>15</v>
      </c>
      <c r="D23" s="9">
        <v>10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5.5">
      <c r="A24" s="6">
        <v>13</v>
      </c>
      <c r="B24" s="7" t="s">
        <v>65</v>
      </c>
      <c r="C24" s="8" t="s">
        <v>17</v>
      </c>
      <c r="D24" s="9">
        <v>183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5.5">
      <c r="A25" s="6">
        <v>14</v>
      </c>
      <c r="B25" s="7" t="s">
        <v>33</v>
      </c>
      <c r="C25" s="8" t="s">
        <v>15</v>
      </c>
      <c r="D25" s="9">
        <v>70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5.5">
      <c r="A26" s="6">
        <v>15</v>
      </c>
      <c r="B26" s="7" t="s">
        <v>35</v>
      </c>
      <c r="C26" s="8" t="s">
        <v>25</v>
      </c>
      <c r="D26" s="9">
        <v>5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5.5">
      <c r="A27" s="6">
        <v>16</v>
      </c>
      <c r="B27" s="7" t="s">
        <v>29</v>
      </c>
      <c r="C27" s="8" t="s">
        <v>15</v>
      </c>
      <c r="D27" s="9">
        <v>5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38.25">
      <c r="A28" s="6">
        <v>17</v>
      </c>
      <c r="B28" s="7" t="s">
        <v>138</v>
      </c>
      <c r="C28" s="8" t="s">
        <v>15</v>
      </c>
      <c r="D28" s="9">
        <v>5</v>
      </c>
      <c r="E28" s="10"/>
      <c r="F28" s="10"/>
      <c r="G28" s="10">
        <f t="shared" si="0"/>
        <v>0</v>
      </c>
      <c r="H28" s="11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5.5">
      <c r="A29" s="6">
        <v>18</v>
      </c>
      <c r="B29" s="7" t="s">
        <v>40</v>
      </c>
      <c r="C29" s="8" t="s">
        <v>26</v>
      </c>
      <c r="D29" s="9">
        <v>1</v>
      </c>
      <c r="E29" s="10"/>
      <c r="F29" s="10"/>
      <c r="G29" s="10">
        <f t="shared" si="0"/>
        <v>0</v>
      </c>
      <c r="H29" s="10"/>
      <c r="I29" s="10"/>
      <c r="J29" s="10">
        <f>G29+H29+I29</f>
        <v>0</v>
      </c>
      <c r="K29" s="10">
        <f>D29*E29</f>
        <v>0</v>
      </c>
      <c r="L29" s="10">
        <f>D29*G29</f>
        <v>0</v>
      </c>
      <c r="M29" s="10">
        <f>D29*H29</f>
        <v>0</v>
      </c>
      <c r="N29" s="10">
        <f>D29*I29</f>
        <v>0</v>
      </c>
      <c r="O29" s="10">
        <f>L29+N29+M29</f>
        <v>0</v>
      </c>
    </row>
    <row r="30" spans="1:15" ht="25.5">
      <c r="A30" s="6">
        <v>19</v>
      </c>
      <c r="B30" s="7" t="s">
        <v>36</v>
      </c>
      <c r="C30" s="8" t="s">
        <v>26</v>
      </c>
      <c r="D30" s="9">
        <v>1</v>
      </c>
      <c r="E30" s="10"/>
      <c r="F30" s="10"/>
      <c r="G30" s="10">
        <f>E30*F30</f>
        <v>0</v>
      </c>
      <c r="H30" s="10"/>
      <c r="I30" s="10"/>
      <c r="J30" s="10">
        <f>G30+H30+I30</f>
        <v>0</v>
      </c>
      <c r="K30" s="10">
        <f>D30*E30</f>
        <v>0</v>
      </c>
      <c r="L30" s="10">
        <f>D30*G30</f>
        <v>0</v>
      </c>
      <c r="M30" s="10">
        <f>D30*H30</f>
        <v>0</v>
      </c>
      <c r="N30" s="10">
        <f>D30*I30</f>
        <v>0</v>
      </c>
      <c r="O30" s="10">
        <f>L30+N30+M30</f>
        <v>0</v>
      </c>
    </row>
    <row r="31" spans="1:15" ht="25.5">
      <c r="A31" s="6">
        <v>20</v>
      </c>
      <c r="B31" s="7" t="s">
        <v>27</v>
      </c>
      <c r="C31" s="8" t="s">
        <v>26</v>
      </c>
      <c r="D31" s="9">
        <v>1</v>
      </c>
      <c r="E31" s="10"/>
      <c r="F31" s="10"/>
      <c r="G31" s="10">
        <f>E31*F31</f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5">
      <c r="A32" s="6">
        <v>21</v>
      </c>
      <c r="B32" s="7" t="s">
        <v>41</v>
      </c>
      <c r="C32" s="8" t="s">
        <v>28</v>
      </c>
      <c r="D32" s="9">
        <v>92</v>
      </c>
      <c r="E32" s="10"/>
      <c r="F32" s="10"/>
      <c r="G32" s="10">
        <f>E32*F32</f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15">
      <c r="A33" s="6">
        <v>22</v>
      </c>
      <c r="B33" s="23" t="s">
        <v>45</v>
      </c>
      <c r="C33" s="24" t="s">
        <v>19</v>
      </c>
      <c r="D33" s="25">
        <v>9.2</v>
      </c>
      <c r="E33" s="10"/>
      <c r="F33" s="10"/>
      <c r="G33" s="10">
        <f>E33*F33</f>
        <v>0</v>
      </c>
      <c r="H33" s="10"/>
      <c r="I33" s="10"/>
      <c r="J33" s="10">
        <f>G33+H33+I33</f>
        <v>0</v>
      </c>
      <c r="K33" s="10">
        <f>D33*E33</f>
        <v>0</v>
      </c>
      <c r="L33" s="10">
        <f>D33*G33</f>
        <v>0</v>
      </c>
      <c r="M33" s="10">
        <f>D33*H33</f>
        <v>0</v>
      </c>
      <c r="N33" s="10">
        <f>D33*I33</f>
        <v>0</v>
      </c>
      <c r="O33" s="11">
        <f>L33+N33+M33</f>
        <v>0</v>
      </c>
    </row>
    <row r="34" spans="1:15" ht="38.25">
      <c r="A34" s="6"/>
      <c r="B34" s="77" t="s">
        <v>175</v>
      </c>
      <c r="C34" s="24"/>
      <c r="D34" s="25"/>
      <c r="E34" s="10"/>
      <c r="F34" s="10"/>
      <c r="G34" s="10"/>
      <c r="H34" s="10"/>
      <c r="I34" s="10"/>
      <c r="J34" s="10"/>
      <c r="K34" s="78">
        <f>SUM(K12:K33)</f>
        <v>0</v>
      </c>
      <c r="L34" s="78">
        <f>SUM(L12:L33)</f>
        <v>0</v>
      </c>
      <c r="M34" s="78">
        <f>SUM(M12:M33)</f>
        <v>0</v>
      </c>
      <c r="N34" s="78">
        <f>SUM(N12:N33)</f>
        <v>0</v>
      </c>
      <c r="O34" s="78">
        <f>SUM(O12:O33)</f>
        <v>0</v>
      </c>
    </row>
  </sheetData>
  <sheetProtection/>
  <mergeCells count="11">
    <mergeCell ref="A9:A10"/>
    <mergeCell ref="C9:C10"/>
    <mergeCell ref="D9:D10"/>
    <mergeCell ref="E9:J9"/>
    <mergeCell ref="K9:O9"/>
    <mergeCell ref="A1:O1"/>
    <mergeCell ref="A2:O2"/>
    <mergeCell ref="A3:O3"/>
    <mergeCell ref="A4:O4"/>
    <mergeCell ref="M7:N7"/>
    <mergeCell ref="A8:O8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9">
      <selection activeCell="B29" sqref="B29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3.421875" style="0" customWidth="1"/>
  </cols>
  <sheetData>
    <row r="1" spans="1:15" ht="15">
      <c r="A1" s="149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8" customHeigh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">
      <c r="A3" s="150" t="s">
        <v>89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">
      <c r="A4" s="152" t="s">
        <v>90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3"/>
      <c r="B6" s="13"/>
      <c r="C6" s="13"/>
      <c r="D6" s="13"/>
      <c r="E6" s="13"/>
      <c r="F6" s="13"/>
      <c r="G6" s="13"/>
      <c r="H6" s="13"/>
      <c r="J6" s="17"/>
      <c r="K6" s="17"/>
      <c r="L6" s="18" t="s">
        <v>30</v>
      </c>
      <c r="M6" s="22">
        <f>O35</f>
        <v>0</v>
      </c>
      <c r="N6" s="17" t="s">
        <v>31</v>
      </c>
      <c r="O6" s="19"/>
    </row>
    <row r="7" spans="2:15" ht="13.5" customHeight="1">
      <c r="B7" s="20"/>
      <c r="C7" s="20"/>
      <c r="D7" s="20"/>
      <c r="E7" s="20"/>
      <c r="F7" s="20"/>
      <c r="G7" s="20"/>
      <c r="H7" s="20"/>
      <c r="I7" s="20"/>
      <c r="J7" s="20"/>
      <c r="L7" s="21" t="s">
        <v>34</v>
      </c>
      <c r="M7" s="132"/>
      <c r="N7" s="132"/>
      <c r="O7" s="20"/>
    </row>
    <row r="8" spans="1:15" ht="1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ht="14.25" customHeight="1">
      <c r="A9" s="153" t="s">
        <v>1</v>
      </c>
      <c r="B9" s="14"/>
      <c r="C9" s="155" t="s">
        <v>2</v>
      </c>
      <c r="D9" s="155" t="s">
        <v>3</v>
      </c>
      <c r="E9" s="153" t="s">
        <v>4</v>
      </c>
      <c r="F9" s="153"/>
      <c r="G9" s="153"/>
      <c r="H9" s="153"/>
      <c r="I9" s="153"/>
      <c r="J9" s="153"/>
      <c r="K9" s="153" t="s">
        <v>5</v>
      </c>
      <c r="L9" s="153"/>
      <c r="M9" s="153"/>
      <c r="N9" s="153"/>
      <c r="O9" s="153"/>
    </row>
    <row r="10" spans="1:15" ht="84" customHeight="1">
      <c r="A10" s="153"/>
      <c r="B10" s="14" t="s">
        <v>0</v>
      </c>
      <c r="C10" s="155"/>
      <c r="D10" s="15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5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11.2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5">
      <c r="A12" s="6">
        <v>1</v>
      </c>
      <c r="B12" s="7" t="s">
        <v>16</v>
      </c>
      <c r="C12" s="8" t="s">
        <v>17</v>
      </c>
      <c r="D12" s="9">
        <v>540</v>
      </c>
      <c r="E12" s="10"/>
      <c r="F12" s="10"/>
      <c r="G12" s="10">
        <f aca="true" t="shared" si="0" ref="G12:G31">E12*F12</f>
        <v>0</v>
      </c>
      <c r="H12" s="10"/>
      <c r="I12" s="10"/>
      <c r="J12" s="10">
        <f aca="true" t="shared" si="1" ref="J12:J34">G12+H12+I12</f>
        <v>0</v>
      </c>
      <c r="K12" s="10">
        <f aca="true" t="shared" si="2" ref="K12:K34">D12*E12</f>
        <v>0</v>
      </c>
      <c r="L12" s="10">
        <f aca="true" t="shared" si="3" ref="L12:L34">D12*G12</f>
        <v>0</v>
      </c>
      <c r="M12" s="10">
        <f aca="true" t="shared" si="4" ref="M12:M34">D12*H12</f>
        <v>0</v>
      </c>
      <c r="N12" s="10">
        <f aca="true" t="shared" si="5" ref="N12:N34">D12*I12</f>
        <v>0</v>
      </c>
      <c r="O12" s="10">
        <f aca="true" t="shared" si="6" ref="O12:O34">L12+N12+M12</f>
        <v>0</v>
      </c>
    </row>
    <row r="13" spans="1:15" ht="38.25">
      <c r="A13" s="6">
        <v>2</v>
      </c>
      <c r="B13" s="7" t="s">
        <v>60</v>
      </c>
      <c r="C13" s="8" t="s">
        <v>17</v>
      </c>
      <c r="D13" s="9">
        <v>540</v>
      </c>
      <c r="E13" s="10"/>
      <c r="F13" s="10"/>
      <c r="G13" s="10">
        <f t="shared" si="0"/>
        <v>0</v>
      </c>
      <c r="H13" s="10"/>
      <c r="I13" s="10"/>
      <c r="J13" s="10">
        <f t="shared" si="1"/>
        <v>0</v>
      </c>
      <c r="K13" s="10">
        <f t="shared" si="2"/>
        <v>0</v>
      </c>
      <c r="L13" s="10">
        <f t="shared" si="3"/>
        <v>0</v>
      </c>
      <c r="M13" s="10">
        <f t="shared" si="4"/>
        <v>0</v>
      </c>
      <c r="N13" s="10">
        <f t="shared" si="5"/>
        <v>0</v>
      </c>
      <c r="O13" s="11">
        <f t="shared" si="6"/>
        <v>0</v>
      </c>
    </row>
    <row r="14" spans="1:15" ht="38.25">
      <c r="A14" s="6">
        <v>3</v>
      </c>
      <c r="B14" s="7" t="s">
        <v>39</v>
      </c>
      <c r="C14" s="8" t="s">
        <v>17</v>
      </c>
      <c r="D14" s="9">
        <v>192</v>
      </c>
      <c r="E14" s="10"/>
      <c r="F14" s="10"/>
      <c r="G14" s="10">
        <f>E14*F14</f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5.5">
      <c r="A15" s="6">
        <v>4</v>
      </c>
      <c r="B15" s="7" t="s">
        <v>18</v>
      </c>
      <c r="C15" s="8" t="s">
        <v>19</v>
      </c>
      <c r="D15" s="10">
        <v>26</v>
      </c>
      <c r="E15" s="10"/>
      <c r="F15" s="10"/>
      <c r="G15" s="10">
        <f t="shared" si="0"/>
        <v>0</v>
      </c>
      <c r="H15" s="10"/>
      <c r="I15" s="10"/>
      <c r="J15" s="10">
        <f t="shared" si="1"/>
        <v>0</v>
      </c>
      <c r="K15" s="10">
        <f t="shared" si="2"/>
        <v>0</v>
      </c>
      <c r="L15" s="10">
        <f t="shared" si="3"/>
        <v>0</v>
      </c>
      <c r="M15" s="10">
        <f t="shared" si="4"/>
        <v>0</v>
      </c>
      <c r="N15" s="10">
        <f t="shared" si="5"/>
        <v>0</v>
      </c>
      <c r="O15" s="10">
        <f t="shared" si="6"/>
        <v>0</v>
      </c>
    </row>
    <row r="16" spans="1:15" ht="25.5">
      <c r="A16" s="6">
        <v>5</v>
      </c>
      <c r="B16" s="7" t="s">
        <v>20</v>
      </c>
      <c r="C16" s="8" t="s">
        <v>15</v>
      </c>
      <c r="D16" s="9">
        <v>20</v>
      </c>
      <c r="E16" s="10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1">
        <f t="shared" si="6"/>
        <v>0</v>
      </c>
    </row>
    <row r="17" spans="1:15" ht="25.5">
      <c r="A17" s="6">
        <v>6</v>
      </c>
      <c r="B17" s="7" t="s">
        <v>21</v>
      </c>
      <c r="C17" s="8" t="s">
        <v>15</v>
      </c>
      <c r="D17" s="9">
        <v>20</v>
      </c>
      <c r="E17" s="10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15">
      <c r="A18" s="6">
        <v>7</v>
      </c>
      <c r="B18" s="7" t="s">
        <v>22</v>
      </c>
      <c r="C18" s="8" t="s">
        <v>15</v>
      </c>
      <c r="D18" s="9">
        <v>20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5.5">
      <c r="A19" s="6">
        <v>8</v>
      </c>
      <c r="B19" s="7" t="s">
        <v>32</v>
      </c>
      <c r="C19" s="8" t="s">
        <v>15</v>
      </c>
      <c r="D19" s="10">
        <v>20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5.5">
      <c r="A20" s="6">
        <v>9</v>
      </c>
      <c r="B20" s="7" t="s">
        <v>64</v>
      </c>
      <c r="C20" s="8" t="s">
        <v>15</v>
      </c>
      <c r="D20" s="10">
        <v>1</v>
      </c>
      <c r="E20" s="10"/>
      <c r="F20" s="10"/>
      <c r="G20" s="10">
        <f>E20*F20</f>
        <v>0</v>
      </c>
      <c r="H20" s="10"/>
      <c r="I20" s="10"/>
      <c r="J20" s="10">
        <f>G20+H20+I20</f>
        <v>0</v>
      </c>
      <c r="K20" s="10">
        <f>D20*E20</f>
        <v>0</v>
      </c>
      <c r="L20" s="10">
        <f>D20*G20</f>
        <v>0</v>
      </c>
      <c r="M20" s="10">
        <f>D20*H20</f>
        <v>0</v>
      </c>
      <c r="N20" s="10">
        <f>D20*I20</f>
        <v>0</v>
      </c>
      <c r="O20" s="10">
        <f>L20+N20+M20</f>
        <v>0</v>
      </c>
    </row>
    <row r="21" spans="1:15" ht="25.5">
      <c r="A21" s="6">
        <v>10</v>
      </c>
      <c r="B21" s="7" t="s">
        <v>37</v>
      </c>
      <c r="C21" s="8" t="s">
        <v>17</v>
      </c>
      <c r="D21" s="9">
        <v>732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5.5">
      <c r="A22" s="6">
        <v>11</v>
      </c>
      <c r="B22" s="7" t="s">
        <v>38</v>
      </c>
      <c r="C22" s="8" t="s">
        <v>17</v>
      </c>
      <c r="D22" s="9">
        <v>100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5.5">
      <c r="A23" s="6">
        <v>12</v>
      </c>
      <c r="B23" s="7" t="s">
        <v>23</v>
      </c>
      <c r="C23" s="8" t="s">
        <v>17</v>
      </c>
      <c r="D23" s="9">
        <v>252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1">
        <f t="shared" si="6"/>
        <v>0</v>
      </c>
    </row>
    <row r="24" spans="1:15" ht="25.5">
      <c r="A24" s="6">
        <v>13</v>
      </c>
      <c r="B24" s="7" t="s">
        <v>24</v>
      </c>
      <c r="C24" s="8" t="s">
        <v>15</v>
      </c>
      <c r="D24" s="9">
        <v>40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5.5">
      <c r="A25" s="6">
        <v>14</v>
      </c>
      <c r="B25" s="7" t="s">
        <v>65</v>
      </c>
      <c r="C25" s="8" t="s">
        <v>17</v>
      </c>
      <c r="D25" s="9">
        <v>540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5.5">
      <c r="A26" s="6">
        <v>15</v>
      </c>
      <c r="B26" s="7" t="s">
        <v>33</v>
      </c>
      <c r="C26" s="8" t="s">
        <v>15</v>
      </c>
      <c r="D26" s="9">
        <v>446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5.5">
      <c r="A27" s="6">
        <v>16</v>
      </c>
      <c r="B27" s="7" t="s">
        <v>35</v>
      </c>
      <c r="C27" s="8" t="s">
        <v>25</v>
      </c>
      <c r="D27" s="9">
        <v>20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5.5">
      <c r="A28" s="6">
        <v>17</v>
      </c>
      <c r="B28" s="7" t="s">
        <v>29</v>
      </c>
      <c r="C28" s="8" t="s">
        <v>15</v>
      </c>
      <c r="D28" s="9">
        <v>21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38.25">
      <c r="A29" s="6">
        <v>18</v>
      </c>
      <c r="B29" s="7" t="s">
        <v>138</v>
      </c>
      <c r="C29" s="8" t="s">
        <v>15</v>
      </c>
      <c r="D29" s="9">
        <v>21</v>
      </c>
      <c r="E29" s="10"/>
      <c r="F29" s="10"/>
      <c r="G29" s="10">
        <f t="shared" si="0"/>
        <v>0</v>
      </c>
      <c r="H29" s="11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5.5">
      <c r="A30" s="6">
        <v>19</v>
      </c>
      <c r="B30" s="7" t="s">
        <v>91</v>
      </c>
      <c r="C30" s="8" t="s">
        <v>19</v>
      </c>
      <c r="D30" s="9">
        <v>45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1">
        <f t="shared" si="6"/>
        <v>0</v>
      </c>
    </row>
    <row r="31" spans="1:15" ht="25.5">
      <c r="A31" s="6">
        <v>20</v>
      </c>
      <c r="B31" s="7" t="s">
        <v>40</v>
      </c>
      <c r="C31" s="8" t="s">
        <v>26</v>
      </c>
      <c r="D31" s="9">
        <v>1</v>
      </c>
      <c r="E31" s="10"/>
      <c r="F31" s="10"/>
      <c r="G31" s="10">
        <f t="shared" si="0"/>
        <v>0</v>
      </c>
      <c r="H31" s="10"/>
      <c r="I31" s="10"/>
      <c r="J31" s="10">
        <f>G31+H31+I31</f>
        <v>0</v>
      </c>
      <c r="K31" s="10">
        <f>D31*E31</f>
        <v>0</v>
      </c>
      <c r="L31" s="10">
        <f>D31*G31</f>
        <v>0</v>
      </c>
      <c r="M31" s="10">
        <f>D31*H31</f>
        <v>0</v>
      </c>
      <c r="N31" s="10">
        <f>D31*I31</f>
        <v>0</v>
      </c>
      <c r="O31" s="10">
        <f>L31+N31+M31</f>
        <v>0</v>
      </c>
    </row>
    <row r="32" spans="1:15" ht="25.5">
      <c r="A32" s="6">
        <v>21</v>
      </c>
      <c r="B32" s="7" t="s">
        <v>36</v>
      </c>
      <c r="C32" s="8" t="s">
        <v>26</v>
      </c>
      <c r="D32" s="9">
        <v>1</v>
      </c>
      <c r="E32" s="10"/>
      <c r="F32" s="10"/>
      <c r="G32" s="10">
        <f>E32*F32</f>
        <v>0</v>
      </c>
      <c r="H32" s="10"/>
      <c r="I32" s="10"/>
      <c r="J32" s="10">
        <f>G32+H32+I32</f>
        <v>0</v>
      </c>
      <c r="K32" s="10">
        <f>D32*E32</f>
        <v>0</v>
      </c>
      <c r="L32" s="10">
        <f>D32*G32</f>
        <v>0</v>
      </c>
      <c r="M32" s="10">
        <f>D32*H32</f>
        <v>0</v>
      </c>
      <c r="N32" s="10">
        <f>D32*I32</f>
        <v>0</v>
      </c>
      <c r="O32" s="10">
        <f>L32+N32+M32</f>
        <v>0</v>
      </c>
    </row>
    <row r="33" spans="1:15" ht="25.5">
      <c r="A33" s="6">
        <v>22</v>
      </c>
      <c r="B33" s="7" t="s">
        <v>27</v>
      </c>
      <c r="C33" s="8" t="s">
        <v>26</v>
      </c>
      <c r="D33" s="9">
        <v>1</v>
      </c>
      <c r="E33" s="10"/>
      <c r="F33" s="10"/>
      <c r="G33" s="10">
        <f>E33*F33</f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15">
      <c r="A34" s="6">
        <v>23</v>
      </c>
      <c r="B34" s="7" t="s">
        <v>41</v>
      </c>
      <c r="C34" s="8" t="s">
        <v>28</v>
      </c>
      <c r="D34" s="9">
        <v>366</v>
      </c>
      <c r="E34" s="10"/>
      <c r="F34" s="10"/>
      <c r="G34" s="10">
        <f>E34*F34</f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38.25">
      <c r="A35" s="6"/>
      <c r="B35" s="77" t="s">
        <v>175</v>
      </c>
      <c r="C35" s="24"/>
      <c r="D35" s="25"/>
      <c r="E35" s="10"/>
      <c r="F35" s="10"/>
      <c r="G35" s="10"/>
      <c r="H35" s="10"/>
      <c r="I35" s="10"/>
      <c r="J35" s="10"/>
      <c r="K35" s="78">
        <f>SUM(K12:K34)</f>
        <v>0</v>
      </c>
      <c r="L35" s="78">
        <f>SUM(L12:L34)</f>
        <v>0</v>
      </c>
      <c r="M35" s="78">
        <f>SUM(M12:M34)</f>
        <v>0</v>
      </c>
      <c r="N35" s="78">
        <f>SUM(N12:N34)</f>
        <v>0</v>
      </c>
      <c r="O35" s="78">
        <f>SUM(O12:O34)</f>
        <v>0</v>
      </c>
    </row>
  </sheetData>
  <sheetProtection/>
  <mergeCells count="11">
    <mergeCell ref="A9:A10"/>
    <mergeCell ref="C9:C10"/>
    <mergeCell ref="D9:D10"/>
    <mergeCell ref="E9:J9"/>
    <mergeCell ref="K9:O9"/>
    <mergeCell ref="A1:O1"/>
    <mergeCell ref="A2:O2"/>
    <mergeCell ref="A3:O3"/>
    <mergeCell ref="A4:O4"/>
    <mergeCell ref="M7:N7"/>
    <mergeCell ref="A8:O8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</dc:creator>
  <cp:keywords/>
  <dc:description/>
  <cp:lastModifiedBy>admin</cp:lastModifiedBy>
  <cp:lastPrinted>2017-11-02T11:58:44Z</cp:lastPrinted>
  <dcterms:created xsi:type="dcterms:W3CDTF">2016-03-16T13:03:41Z</dcterms:created>
  <dcterms:modified xsi:type="dcterms:W3CDTF">2018-02-26T14:50:43Z</dcterms:modified>
  <cp:category/>
  <cp:version/>
  <cp:contentType/>
  <cp:contentStatus/>
</cp:coreProperties>
</file>