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48" windowHeight="7608" tabRatio="944" activeTab="0"/>
  </bookViews>
  <sheets>
    <sheet name="Buvn.kopt." sheetId="1" r:id="rId1"/>
    <sheet name="Kops.1" sheetId="2" r:id="rId2"/>
    <sheet name="Būvl." sheetId="3" r:id="rId3"/>
    <sheet name="Cokols" sheetId="4" r:id="rId4"/>
    <sheet name="Fasade" sheetId="5" r:id="rId5"/>
    <sheet name="Logu ailas" sheetId="6" r:id="rId6"/>
    <sheet name="Lodžij." sheetId="7" r:id="rId7"/>
    <sheet name="Lodžiju atj." sheetId="8" r:id="rId8"/>
    <sheet name="Jumta elem." sheetId="9" r:id="rId9"/>
    <sheet name="Kapnu.t.jumts" sheetId="10" r:id="rId10"/>
    <sheet name="Ieejas jumti" sheetId="11" r:id="rId11"/>
    <sheet name="Dazadi" sheetId="12" r:id="rId12"/>
    <sheet name="Logi" sheetId="13" r:id="rId13"/>
    <sheet name="BK" sheetId="14" r:id="rId14"/>
    <sheet name="Kops.2" sheetId="15" r:id="rId15"/>
    <sheet name="Apkure" sheetId="16" r:id="rId16"/>
    <sheet name="SM" sheetId="17" r:id="rId17"/>
    <sheet name="Vent." sheetId="18" r:id="rId18"/>
    <sheet name="Kolekt." sheetId="19" r:id="rId19"/>
    <sheet name="UK" sheetId="20" r:id="rId20"/>
    <sheet name="EL" sheetId="21" r:id="rId21"/>
    <sheet name="ESS" sheetId="22" r:id="rId22"/>
    <sheet name="UAS" sheetId="23" r:id="rId23"/>
  </sheets>
  <definedNames>
    <definedName name="_xlnm.Print_Area" localSheetId="15">'Apkure'!$A$1:$R$68</definedName>
    <definedName name="_xlnm.Print_Area" localSheetId="13">'BK'!$A$1:$Q$64</definedName>
    <definedName name="_xlnm.Print_Area" localSheetId="0">'Buvn.kopt.'!$A$2:$C$34</definedName>
    <definedName name="_xlnm.Print_Area" localSheetId="11">'Dazadi'!$A$1:$Q$43</definedName>
    <definedName name="_xlnm.Print_Area" localSheetId="20">'EL'!$A$1:$Q$79</definedName>
    <definedName name="_xlnm.Print_Area" localSheetId="21">'ESS'!$A$1:$Q$54</definedName>
    <definedName name="_xlnm.Print_Area" localSheetId="4">'Fasade'!$A$1:$Q$59</definedName>
    <definedName name="_xlnm.Print_Area" localSheetId="10">'Ieejas jumti'!$A$1:$Q$68</definedName>
    <definedName name="_xlnm.Print_Area" localSheetId="8">'Jumta elem.'!$A$1:$Q$60</definedName>
    <definedName name="_xlnm.Print_Area" localSheetId="9">'Kapnu.t.jumts'!$A$1:$Q$84</definedName>
    <definedName name="_xlnm.Print_Area" localSheetId="18">'Kolekt.'!$A$1:$Q$50</definedName>
    <definedName name="_xlnm.Print_Area" localSheetId="1">'Kops.1'!$A$1:$I$45</definedName>
    <definedName name="_xlnm.Print_Area" localSheetId="14">'Kops.2'!$A$1:$I$43</definedName>
    <definedName name="_xlnm.Print_Area" localSheetId="6">'Lodžij.'!$A$1:$Q$50</definedName>
    <definedName name="_xlnm.Print_Area" localSheetId="7">'Lodžiju atj.'!$A$1:$Q$50</definedName>
    <definedName name="_xlnm.Print_Area" localSheetId="12">'Logi'!$A$1:$Q$58</definedName>
    <definedName name="_xlnm.Print_Area" localSheetId="5">'Logu ailas'!$A$1:$Q$60</definedName>
    <definedName name="_xlnm.Print_Area" localSheetId="16">'SM'!$A$1:$R$75</definedName>
    <definedName name="_xlnm.Print_Area" localSheetId="22">'UAS'!$A$1:$Q$37</definedName>
    <definedName name="_xlnm.Print_Area" localSheetId="19">'UK'!$A$1:$R$51</definedName>
    <definedName name="_xlnm.Print_Area" localSheetId="17">'Vent.'!$A$1:$P$32</definedName>
  </definedNames>
  <calcPr fullCalcOnLoad="1"/>
</workbook>
</file>

<file path=xl/sharedStrings.xml><?xml version="1.0" encoding="utf-8"?>
<sst xmlns="http://schemas.openxmlformats.org/spreadsheetml/2006/main" count="2898" uniqueCount="763">
  <si>
    <t>Kopā:</t>
  </si>
  <si>
    <t>Mērvienība</t>
  </si>
  <si>
    <t>Daudzums</t>
  </si>
  <si>
    <t>Kopā uz visu apjomu</t>
  </si>
  <si>
    <t>Nr.p.k.</t>
  </si>
  <si>
    <t>Vienības izmaksas</t>
  </si>
  <si>
    <t>APSTIPRINU</t>
  </si>
  <si>
    <t>__________________________________</t>
  </si>
  <si>
    <t>(pasūtītāja paraksts un tā atšifrējums)</t>
  </si>
  <si>
    <t>Z.V.</t>
  </si>
  <si>
    <t>Objekta nosaukums</t>
  </si>
  <si>
    <t>PVN (21%)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</si>
  <si>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</si>
  <si>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</si>
  <si>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</si>
  <si>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</si>
  <si>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</si>
  <si>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</si>
  <si>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</si>
  <si>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</si>
  <si>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</si>
  <si>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</si>
  <si>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</si>
  <si>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</si>
  <si>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</si>
  <si>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</si>
  <si>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</si>
  <si>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>Lokālā tāme Nr.1.2</t>
  </si>
  <si>
    <t>Lokālā tāme Nr.1.3</t>
  </si>
  <si>
    <t>Lokālā tāme Nr.1.4</t>
  </si>
  <si>
    <t>Lokālā tāme Nr.2.1</t>
  </si>
  <si>
    <t>Lokālā tāme Nr.2.2</t>
  </si>
  <si>
    <t>Lokālā tāme Nr.2.3</t>
  </si>
  <si>
    <t>Iekšējie specializētie darbi</t>
  </si>
  <si>
    <t>Vispārējie celtniecības darbi</t>
  </si>
  <si>
    <t>*</t>
  </si>
  <si>
    <t>Projektā rekomendētie materiālu tipi var tikt nomainīti pret izstrādājumiem ar ekvivalentu vai augstāku kvalitāti, saskaņojot to ar projekta autoru un pasūtītāju.</t>
  </si>
  <si>
    <t>Lokālā tāme Nr.1.1</t>
  </si>
  <si>
    <t>201_. gada ____________________</t>
  </si>
  <si>
    <t>Lokālā tāme Nr.2.4</t>
  </si>
  <si>
    <t xml:space="preserve">Kopsavilkuma aprēķins Nr.1 </t>
  </si>
  <si>
    <t>Kopsavilkuma aprēķins Nr.2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</si>
  <si>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</si>
  <si>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</si>
  <si>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</si>
  <si>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</si>
  <si>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</si>
  <si>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</si>
  <si>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</si>
  <si>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>Tiešās izmaksas kopā, t. sk. darba devēja sociālais nodoklis (23.59%)</t>
  </si>
  <si>
    <t>Tāme sastādīta 2017.gada 02.oktobrī</t>
  </si>
  <si>
    <t>Lokālā tāme Nr.1.12</t>
  </si>
  <si>
    <t>Lokālā tāme Nr.1.11</t>
  </si>
  <si>
    <t>Lokālā tāme Nr.1.10</t>
  </si>
  <si>
    <t>Lokālā tāme Nr.1.9</t>
  </si>
  <si>
    <t>Lokālā tāme Nr.1.8</t>
  </si>
  <si>
    <t>Lokālā tāme Nr.1.7</t>
  </si>
  <si>
    <t>Lokālā tāme Nr.1.6</t>
  </si>
  <si>
    <t>Lokālā tāme Nr.1.5</t>
  </si>
  <si>
    <t>Lokālā tāme Nr.2.8</t>
  </si>
  <si>
    <t>Lokālā tāme Nr.2.7</t>
  </si>
  <si>
    <t>Lokālā tāme Nr.2.6</t>
  </si>
  <si>
    <t>Lokālā tāme Nr.2.5</t>
  </si>
  <si>
    <t>Būvlaukuma ierīkošana un uzturēšana</t>
  </si>
  <si>
    <t>mēn.</t>
  </si>
  <si>
    <t>Gājēju tunelis, nojume</t>
  </si>
  <si>
    <t>kpl</t>
  </si>
  <si>
    <t>Būvtāfeles montaža</t>
  </si>
  <si>
    <t>gab</t>
  </si>
  <si>
    <t>Brīdinājuma zīmes</t>
  </si>
  <si>
    <t>Ugunsdzēsības stends</t>
  </si>
  <si>
    <t>Strādājošo sadzīves telpa 1gab.</t>
  </si>
  <si>
    <t>Inventāra noliktava - 1gab.</t>
  </si>
  <si>
    <t>Būvmateriālu pagaidu novietnes ierīkošana</t>
  </si>
  <si>
    <t>Biotualete - 1gab.</t>
  </si>
  <si>
    <t>Būvgružu izvešana un utilizācija</t>
  </si>
  <si>
    <t>m3</t>
  </si>
  <si>
    <t>Zālāja atjaunošana</t>
  </si>
  <si>
    <t>m2</t>
  </si>
  <si>
    <t>m</t>
  </si>
  <si>
    <t>līg.c.</t>
  </si>
  <si>
    <t>gb</t>
  </si>
  <si>
    <t>Citi darbi</t>
  </si>
  <si>
    <t>Sagatavošanās darbi</t>
  </si>
  <si>
    <t>Esošās lietusūdens novadjoslas un bruģa demontāža un utilizācija</t>
  </si>
  <si>
    <t>Sētas fasādes kāpņu demontāža un utilizācija</t>
  </si>
  <si>
    <t>Grunts izņemšana, cokola atrakšana, grunts izvešana</t>
  </si>
  <si>
    <t>Pamatu virsmas attīrīšana</t>
  </si>
  <si>
    <t>Pamatu šuvju, virsmas remonts (izlīdzināšana, atslāņojošo virsmu nokalšana), virsmas sagatavošana</t>
  </si>
  <si>
    <t>Sienas virsmas attīrīšana no  aļģēm ~50% no kopējās sienas plaknes ar Ceresit CT99  vai ekvivalents</t>
  </si>
  <si>
    <t xml:space="preserve">Cokola siltinājums b=100mm </t>
  </si>
  <si>
    <t>Sienas virsmas attīrīšana, sagatavošana</t>
  </si>
  <si>
    <t>Hidroizolācijas mastika (zem siltumizolācijas slāņa)</t>
  </si>
  <si>
    <t>Bitumena mastika  pielīmēšanai</t>
  </si>
  <si>
    <t>kg</t>
  </si>
  <si>
    <t>Ekstrudētais polistirols, λ&lt;=0,035 W/(mK), b=100mm</t>
  </si>
  <si>
    <t>Armējošā javas kārta ar stiklušķiedras sietu 160 g/m²</t>
  </si>
  <si>
    <t xml:space="preserve">Zemapmetuma grunts </t>
  </si>
  <si>
    <t>Gatavais tonētais silikātu-silikona apmetums. Faktūra - akmentiņi</t>
  </si>
  <si>
    <t>Siltumizolācijas stiprinājuma dībelis</t>
  </si>
  <si>
    <t>gab.</t>
  </si>
  <si>
    <t>Technonicol Nr.24 MGTN vai ekvivalents</t>
  </si>
  <si>
    <t>Technonicol Nr. 27 vai ekvivalents</t>
  </si>
  <si>
    <t xml:space="preserve">STYROFOAM 300 zils vai ekvivalents </t>
  </si>
  <si>
    <t>Ceresit ZU  un Valmieras glass vai analogi</t>
  </si>
  <si>
    <t>Ceresit CT 16 vai ekvivalents</t>
  </si>
  <si>
    <t xml:space="preserve"> Ceresit CT74 (vai ekvivalents)</t>
  </si>
  <si>
    <t>Ceresit CR90 vai ekvivalents</t>
  </si>
  <si>
    <t>EJOT H3 vai ekvivalents</t>
  </si>
  <si>
    <t>Lietusūdens novadjoslas atjaunošana  (lapas ĢP-1, AR-3 un AR-11)</t>
  </si>
  <si>
    <t>Lietus ūdens novadjoslas - bruģis, b=60 mm</t>
  </si>
  <si>
    <t>Prizma 6 (SIA Brikers) vai ekvivalents</t>
  </si>
  <si>
    <t>Lietus ūdens novadjoslas - bortakmens (tai skaitā bortakmens iebetonēšana)</t>
  </si>
  <si>
    <t>Blietēta vidēji rupja smilts</t>
  </si>
  <si>
    <t>Blietētas šķembas. Frakcija 16-40mm</t>
  </si>
  <si>
    <t>Smilšu cementa maisījums bruģakmens ieklāšanai</t>
  </si>
  <si>
    <t>Nosegskārds - karsti cinkota tērauda loksne, b=0.5 mm, ar rūpnieciski krāsotu  PURAL pārklājumu</t>
  </si>
  <si>
    <t>RUUKKI vai ekvivalents</t>
  </si>
  <si>
    <t xml:space="preserve">Stiprinājuma dībelis </t>
  </si>
  <si>
    <t>Hilti HUD-1 M5 vai ekvivalents</t>
  </si>
  <si>
    <t>Pagaidu žoga montāža, noma, demontāža, L=216.2m</t>
  </si>
  <si>
    <t>Hidroizolējoša java (virs siltumizolācijas slāņa pazemes daļā)</t>
  </si>
  <si>
    <t>Cokola siltināšana un lietus apmales izbūve</t>
  </si>
  <si>
    <t>Fasādes siltināšana</t>
  </si>
  <si>
    <t xml:space="preserve">Sienas virsmas attīrīšana, tai skaitā no  aļģēm ~30% no kopējās sienas plaknes </t>
  </si>
  <si>
    <t>Ceresit CT99 vai ekvivalents</t>
  </si>
  <si>
    <t>Esošo norobežojošo lodžiju margu demontāža un utilizācija</t>
  </si>
  <si>
    <t>Plaisas attīrīšana ar saspiestu gaisu</t>
  </si>
  <si>
    <t>Sienas remonts ~10% no kopējās sienas plaknes ar smalkgraudainu cementa javu un cinkotu armēšanas sietu</t>
  </si>
  <si>
    <t>Ceresit ZKP vai ekvivalents</t>
  </si>
  <si>
    <t>Akmens vates plāksnes vēdināmām fasādēm, λ≤0.034 W/(Kxm²), b=200 mm</t>
  </si>
  <si>
    <t>ROCKWOOL VENTI MAX (divu blīvumu akmens vates loksnes) vai ekvivalents</t>
  </si>
  <si>
    <t>Akmens vates plāksnes vēdināmām fasādēm, λ≤0.034 W/(Kxm²), b=80 mm</t>
  </si>
  <si>
    <t>Apakškarkasa konstrukcija:</t>
  </si>
  <si>
    <t>L-formas profils 40x50x2 mm</t>
  </si>
  <si>
    <t>L-formas profils 50x50x1.8 m, ārējā stūra profils</t>
  </si>
  <si>
    <t xml:space="preserve">m </t>
  </si>
  <si>
    <t xml:space="preserve">L-formas 50x15x1,8 logu aiļu profili </t>
  </si>
  <si>
    <t>Ω-formas profils 20x60/100</t>
  </si>
  <si>
    <t xml:space="preserve">L-formas 60x50x1,3 logu aiļu profili </t>
  </si>
  <si>
    <t>T-formas profils 50 х 120 х 1.8</t>
  </si>
  <si>
    <t>Kronšteins  70 mm, 240x40x4</t>
  </si>
  <si>
    <t>Kronšteins  140 mm, 240x40x4</t>
  </si>
  <si>
    <t>Kronšteins  70 mm, 120x40x4</t>
  </si>
  <si>
    <t>Kronšteins  140 mm, 120x40x4</t>
  </si>
  <si>
    <t xml:space="preserve"> Ejot SDF-KB-10Hx80-V vai ekvivalents
 Ejot SDP-KB-10Gx80-V vai ekvivalents</t>
  </si>
  <si>
    <t>vai ekvivalents</t>
  </si>
  <si>
    <t>Termostop profils</t>
  </si>
  <si>
    <t>Alumīnija Z un C profilu h=250 mm, t=2.0 mm karkass</t>
  </si>
  <si>
    <t>profil.stipr.skrūve (4,8x19), (L140 -3 gab.un L70 -1 gab.)</t>
  </si>
  <si>
    <t>Cokola profils, perforēts</t>
  </si>
  <si>
    <t xml:space="preserve">Cokola lāsenis - karsti cinkotas tērauda loksne, b=0.5 mm, ar rūpnieciski krāsotu  PURAL pārklājumu. </t>
  </si>
  <si>
    <t>Tapa ar naglucokola profila montāžai</t>
  </si>
  <si>
    <t>Sormat LYT UK KP 6/60  vai ekvivalents</t>
  </si>
  <si>
    <t xml:space="preserve">Fasādes apdare </t>
  </si>
  <si>
    <t>Masā tonētas šķiedrcementa fasādes apdares loksnes, b=8 mm</t>
  </si>
  <si>
    <t>Cembrit Patina vai ekvivalents</t>
  </si>
  <si>
    <t>EPDM starplikas</t>
  </si>
  <si>
    <t>Papildus elementi</t>
  </si>
  <si>
    <t xml:space="preserve">Karogkāta turētājs </t>
  </si>
  <si>
    <t>Ēkas Nr. zīme</t>
  </si>
  <si>
    <t>Sastatņu montāža, noma, demontāža</t>
  </si>
  <si>
    <t>Sienas virsmas attīrīšana</t>
  </si>
  <si>
    <t xml:space="preserve">Logu ailu apdare </t>
  </si>
  <si>
    <t>Logu un durvju ailu apdare (ventilejamā fasādes apdare)</t>
  </si>
  <si>
    <t>Ārējās skārda palodzes - Karsti cinkotas tērauda loksne, b=0.5 mm, ar rūpnieciski krāsotu  PURAL pārklājumu</t>
  </si>
  <si>
    <t>Palodzes stiprinājuma elements - karsti cinkotas tērauda loknse, 100x45x50x40 mm, b=0.5 mm</t>
  </si>
  <si>
    <t>Iekšējās palodzes - balta matēta PVC palodze</t>
  </si>
  <si>
    <t>GreenteQ vai ekvivalents</t>
  </si>
  <si>
    <t xml:space="preserve">Tvaika izolācija pa loga ailu perimetru </t>
  </si>
  <si>
    <t>SWS - Soudal Folienband Inside vai ekvivalents</t>
  </si>
  <si>
    <t xml:space="preserve">Ārējā difūzijas lente pa loga ailu perimetru </t>
  </si>
  <si>
    <t>SWS - Soudal Folienband Outside vai ekvivalents</t>
  </si>
  <si>
    <t>Ģipškartona apdare</t>
  </si>
  <si>
    <t>Knauf GREEN vai ekvivalents</t>
  </si>
  <si>
    <t>Baltā špaktele</t>
  </si>
  <si>
    <t>Ceresit IN 46 vai ekvivalents</t>
  </si>
  <si>
    <t>Virsmas sagatavošana, krāsojums</t>
  </si>
  <si>
    <t>Flugger Flutex 10 vai ekvivalents</t>
  </si>
  <si>
    <t>Akmens vates plāksnes vēdināmām fasādēm, λ≤0.034 W/(Kxm² ), b=50 mm (divu blīvumu akmens vates loksnes)</t>
  </si>
  <si>
    <t>ROCKWOOL VENTI MAX vai ekvivalents</t>
  </si>
  <si>
    <t>Lodžiju logu ailu apdare (apmetuma fasādes apdare)</t>
  </si>
  <si>
    <t xml:space="preserve">Loga pielaiduma profils </t>
  </si>
  <si>
    <t>EJOT PROFIL 108 vai ekvivalents.</t>
  </si>
  <si>
    <t>Logu ailu augšējās un sānu plākņu siltināšana, b=30-50 mm</t>
  </si>
  <si>
    <t xml:space="preserve">Virsmas saķeres grunts </t>
  </si>
  <si>
    <t>Ceresit CT 17 (vai ekvivalents)</t>
  </si>
  <si>
    <t xml:space="preserve">Līmjava </t>
  </si>
  <si>
    <t>Ceresit CT 180 (vai ekvivalents)</t>
  </si>
  <si>
    <t>Akmens vates plāksnes apmešanai, λ≤0.036 W/(Kxm²), b=30-50 mm</t>
  </si>
  <si>
    <t>PAROC Linio 15  vai ekvivalents</t>
  </si>
  <si>
    <t>Ceresit CT 190  un Valmieras glass vai analogi</t>
  </si>
  <si>
    <t>Ceresit CT 16 (vai ekvivalents)</t>
  </si>
  <si>
    <t>Gatavais tonētais silikātu-silikona apmetums. Faktūra - akmentiņi.</t>
  </si>
  <si>
    <t>Ceresit CT174 (vai ekvivalents)</t>
  </si>
  <si>
    <t xml:space="preserve">Logu ailu apakšējās plāknes siltināšana, b=30-50 mm </t>
  </si>
  <si>
    <t>Lodžijas sienu siltināšana</t>
  </si>
  <si>
    <t>Fasādes siltināšana, b=200 mm , II kategorija, S4</t>
  </si>
  <si>
    <t>Akmens vates plāksnes apmešanai, λ≤0.037 W/(Kxm²), b=200 mm</t>
  </si>
  <si>
    <t>Ejot H4 Eco vai ekvivalents</t>
  </si>
  <si>
    <t xml:space="preserve">Fasādes siltināšana, b=50 mm , II kategorija, S5 </t>
  </si>
  <si>
    <t>Lodžijas sienas un grīdas savienojuma mezgls</t>
  </si>
  <si>
    <t>Ekstrudētais putupolistirols ar pusspundi, λ≤0.036 W/(Kxm²), b=200 mm</t>
  </si>
  <si>
    <t>STYROFOAM 300 zils vai ekvivalents</t>
  </si>
  <si>
    <t>Ekstrudētais putupolistirols ar pusspundi, λ≤0.036 W/(Kxm²), b=50 mm</t>
  </si>
  <si>
    <t>Keramikas flīzes (bortiņam)</t>
  </si>
  <si>
    <t>Poliuretāna blīvētājs</t>
  </si>
  <si>
    <t>Ceresit CS 29 vai ekvivalents</t>
  </si>
  <si>
    <t xml:space="preserve">Blīvējosā lenta </t>
  </si>
  <si>
    <t>Ceresit CL 152 vai ekvivalents</t>
  </si>
  <si>
    <t xml:space="preserve">Blīvējoši kristalizējošs pārklājums </t>
  </si>
  <si>
    <t>Ceresit CR90 Crystaliser vai ekvivalents</t>
  </si>
  <si>
    <t>Akmens vates plāksnes apmešanai, λ≤0.037 W/(Kxm²), b=50 mm</t>
  </si>
  <si>
    <t>Atjaunošanas darbi lodžijās</t>
  </si>
  <si>
    <t>Lodžiju paneļu virsmas remonts</t>
  </si>
  <si>
    <t>Virsmas attīrīšana no netīrumiem, izdrupumiem</t>
  </si>
  <si>
    <t xml:space="preserve">Antikorozijas aizsargslānis stiegrojumam un virsmas saķerei </t>
  </si>
  <si>
    <t>Ceresit CD 30 vai ekvivalents</t>
  </si>
  <si>
    <t xml:space="preserve">Stiegru aizsargslānis </t>
  </si>
  <si>
    <t>Ceresit CD 25 vai CD 26 vai ekvivalents</t>
  </si>
  <si>
    <t xml:space="preserve">Virsmas izlīdzināšana </t>
  </si>
  <si>
    <t>Ceresit CD 24 vai ekvivalents</t>
  </si>
  <si>
    <t>Lodžiju grīdas seguma atjaunošana</t>
  </si>
  <si>
    <t>Esošās betona virskārtas demontāža</t>
  </si>
  <si>
    <t xml:space="preserve">Kontaktslānis ar emulsijas piedevu </t>
  </si>
  <si>
    <t>Ceresit CN 87 ar Ceresit CC81 vai ekvivalenti</t>
  </si>
  <si>
    <t xml:space="preserve">Ātri cietējošs grīdas slānis ar kritumu </t>
  </si>
  <si>
    <t>Ceresit CN 87 vai ekvivalents</t>
  </si>
  <si>
    <t xml:space="preserve">Līmējošā java </t>
  </si>
  <si>
    <t>Super flexible Ceresit CM 17 vai ekvivalents</t>
  </si>
  <si>
    <t>Keramikas flīzes</t>
  </si>
  <si>
    <t>Elastīga java flīžu izšuvošanai</t>
  </si>
  <si>
    <t>Ceresit CE 43 Grand Elit vai ekvivalents</t>
  </si>
  <si>
    <t>Lāsenis - nerūsējošā tērauda loksne b=0.5 mm.</t>
  </si>
  <si>
    <t>Lodžiju griestu virsmas atjaunošana</t>
  </si>
  <si>
    <t>Esošaš griestu plaknes attīrīšana</t>
  </si>
  <si>
    <t xml:space="preserve">Minerālā špaktele </t>
  </si>
  <si>
    <t>Ceresit CT 29 vai ekvivalents</t>
  </si>
  <si>
    <t xml:space="preserve">Silikāta krāsa </t>
  </si>
  <si>
    <t>Ceresit CT 54 vai ekvivalents</t>
  </si>
  <si>
    <t>Lodžiju norobežojošā starpsienas atjaunošana</t>
  </si>
  <si>
    <t>Esošās aizpildījuma konstrukcijas demontāža</t>
  </si>
  <si>
    <t>Esošo tērauda konstrukciju attīrīšana</t>
  </si>
  <si>
    <t>Esošo tērauda konstrukciju pārkrāsošana</t>
  </si>
  <si>
    <t>Jauna aizpildījuma uzstādīšana - masā tonētas šķiedrcementa fasādes apdares loksnes, b=8 mm</t>
  </si>
  <si>
    <t>Cembrit Patina vai analogs</t>
  </si>
  <si>
    <t>Jumta elementu atjaunošana</t>
  </si>
  <si>
    <t xml:space="preserve">Parapeta siltināšana 1 </t>
  </si>
  <si>
    <t>Nosegskārds - karsti cinkotas tērauda loksnes, b=0.5 mm ar rūpnieciski krāsotu PURAL pārklājumu</t>
  </si>
  <si>
    <t>RUUKKI vai ekvivalents.</t>
  </si>
  <si>
    <t>Cinkots leņķis 150x150x100x1.5mm</t>
  </si>
  <si>
    <t>Mitrumizturīgs saplāksnis, b=12mm, stiprināt ar ∅5x40 kokskrūvēm pie katras latas</t>
  </si>
  <si>
    <t>SPANO vai ekvivalents</t>
  </si>
  <si>
    <t>Impregnētas koka latas 50(h)x50mm s=300mm</t>
  </si>
  <si>
    <t>Skujkoks</t>
  </si>
  <si>
    <t xml:space="preserve">Stiprinājuma dībeļi </t>
  </si>
  <si>
    <t>Sormat KAT N 10x135 mm vai ekvivalents</t>
  </si>
  <si>
    <t>Paroc eXtra  vai ekvivalents</t>
  </si>
  <si>
    <t xml:space="preserve">Javas slīpumu veidojošais slānis  </t>
  </si>
  <si>
    <t>Ceresit ZM vai ekvivalents</t>
  </si>
  <si>
    <t>Paroc Linio 15 (λ&lt;=0,037 W/(mK)) vai ekvivalents</t>
  </si>
  <si>
    <t>Jumta seguma pamatkārta - kausējamais bitumena jumta segums apakšklājs, sagatavojot virsmu</t>
  </si>
  <si>
    <t>Icopal Ultra Base vai ekvivalents materiāls</t>
  </si>
  <si>
    <t xml:space="preserve">Jumta seguma virskārta - bitumena ruļļu materiāls Icopal Ultra Top (vai ekvivalents materiāls). </t>
  </si>
  <si>
    <t>Icopal Ultra Top vai ekvivalents</t>
  </si>
  <si>
    <t>Jumta drošības marga</t>
  </si>
  <si>
    <t>Tērauda kārbeida profils 30x30x3 mm, S235JR</t>
  </si>
  <si>
    <t>Tērauda apaļdzelža profils ∅ 16 mm, S235JR</t>
  </si>
  <si>
    <t>Tērauda leņķis 30x60x6mm, S235JR</t>
  </si>
  <si>
    <t>Stiprinājuma enkuri M10</t>
  </si>
  <si>
    <t>Ventilācijas skurteņu apdare</t>
  </si>
  <si>
    <t>Ceresit CT 17 vai analogs</t>
  </si>
  <si>
    <t xml:space="preserve">Armējošā javas kārta </t>
  </si>
  <si>
    <t>Ceresit ZU vai analogs</t>
  </si>
  <si>
    <t xml:space="preserve">Stiklu šķiedras siets 160 g/m² </t>
  </si>
  <si>
    <t>Valmieras glass</t>
  </si>
  <si>
    <t>Ceresit CT 16 vai analogs</t>
  </si>
  <si>
    <t>Fasādes špaktele</t>
  </si>
  <si>
    <t>Ceresit CC 34 vai analogs</t>
  </si>
  <si>
    <t>Silikona krāsa 2 kārtās</t>
  </si>
  <si>
    <t>Ceresit CT 48 vai analogs</t>
  </si>
  <si>
    <t>Ventilācijas skurteņu nosegskārdu izbūve</t>
  </si>
  <si>
    <t xml:space="preserve">Ventilācijas skursteņa jumtiņš un nosegskārds ventilācijas skurstenim,  karsti cinkots skārds b=0.9 mm.  </t>
  </si>
  <si>
    <t xml:space="preserve">Ventilācijas skursteņa nosegjumtiņa stiprinājums- 
karsti cinkota skārda detaļa 20x2mm. </t>
  </si>
  <si>
    <t>Lāsenis - karsti cinkotas tērauda loksnes, b=0.5 mm ar rūpnieciski krāsotu PURAL pārklājumu</t>
  </si>
  <si>
    <t xml:space="preserve"> RUUKKI vai ekvivalents</t>
  </si>
  <si>
    <t>Māla ķieģeļi skursteņu pārmūrēšanai</t>
  </si>
  <si>
    <t xml:space="preserve">Skārda apšuvuma ventilācijas skursteņa izvads </t>
  </si>
  <si>
    <t>Nedegoša akmens vates plāksne 50mm (λ&lt;=0,036 W/(mK))</t>
  </si>
  <si>
    <t>Ventilācijas skursteņu remonts un atjaunošana  (lapa AR -15)</t>
  </si>
  <si>
    <t>Fasādes siltumizolācija 50mm - λ&lt;=0,037 W/(mK)</t>
  </si>
  <si>
    <t>Lifta un kāpņu telpas jumta siltināšana, seguma un parapetu atjaunošana</t>
  </si>
  <si>
    <t>Esošā jumta seguma, parapetu demontāža un utilizācija</t>
  </si>
  <si>
    <t xml:space="preserve">Jumta izdrupušo virsmu remonts </t>
  </si>
  <si>
    <t>Ceresit PCC vai ekvivalents</t>
  </si>
  <si>
    <t>Esošā ruberoīda slāņa remonts (~10 % no jumta plaknes)</t>
  </si>
  <si>
    <t>Jumta siltināšana un seguma izbūve</t>
  </si>
  <si>
    <t>Atbilstoša slīpuma izveidošana no minerālvates siltumizolācijas slāņa)</t>
  </si>
  <si>
    <t>Cieta, nedegoša, akmens vates plāksne,  λD≤0.036 W/(Kxm²), b=120 mm</t>
  </si>
  <si>
    <t xml:space="preserve"> PAROC ROS 30 vai ekvivalents materiāl</t>
  </si>
  <si>
    <t>Cieta, nedegoša, akmens vates plāksne ar ventilācijas kanāliem,  λD≤0.036 W/(Kxm²), b=100 mm</t>
  </si>
  <si>
    <t>Cieta, nedegoša, akmens vates plāksne, λ≤0.038 W/(Kxm²), b=30 mm</t>
  </si>
  <si>
    <t xml:space="preserve"> PAROC ROB 80 vai ekvivalents</t>
  </si>
  <si>
    <t xml:space="preserve">Jumta seguma pamatkārta - bitumena ruļļu materiāls </t>
  </si>
  <si>
    <t xml:space="preserve"> Icopap Ultra Base vai ekvivalents </t>
  </si>
  <si>
    <t xml:space="preserve">Jumta seguma virskārta - bitumena ruļļu materiāls </t>
  </si>
  <si>
    <t>Virskārta  Icopap Ultra Top vai ekvivalents</t>
  </si>
  <si>
    <t xml:space="preserve"> Ejot EcoTek 50+Ejot FPS R 6.3 vai ekvivalents</t>
  </si>
  <si>
    <t xml:space="preserve">Salaiduma stūris </t>
  </si>
  <si>
    <t>Paroc ROB 60  vai ekvivalents</t>
  </si>
  <si>
    <t xml:space="preserve"> Neventilējams parapeta mezgls</t>
  </si>
  <si>
    <t>Keramzītbetona bloki</t>
  </si>
  <si>
    <t>Jumta segums - kausējamais bitumena jumta segums apakšklājs, sagatavojot virsmu</t>
  </si>
  <si>
    <t>Impregnētas koka latas 50(h)x50mm s=400mm</t>
  </si>
  <si>
    <t xml:space="preserve">Nedegoša akmens vates plāksne (λ&lt;=0,036 W/(mK)), b=50 mm </t>
  </si>
  <si>
    <t xml:space="preserve"> Paroc eXtra vai ekvivalents</t>
  </si>
  <si>
    <t>Fasādes siltumizolācija, b=50 mm (λ&lt;=0,037 W/(mK))</t>
  </si>
  <si>
    <t>Paroc Linio 15 vai ekvivalents</t>
  </si>
  <si>
    <t xml:space="preserve"> Ventilējams parapeta mezgls</t>
  </si>
  <si>
    <t>FIBO 3 vai ekvivalents</t>
  </si>
  <si>
    <t>Impregnētas koka latas 25(h)x50mm s=400mm</t>
  </si>
  <si>
    <t>Distanceris b=50 mm</t>
  </si>
  <si>
    <t>Paroc XFP 001 vai ekvivalents</t>
  </si>
  <si>
    <t xml:space="preserve"> Ventilējams jumta malas mezgls</t>
  </si>
  <si>
    <t>Impregnētas koka brusas 120(h)x100mm s=600mm</t>
  </si>
  <si>
    <t xml:space="preserve">Leņķis 76x90x48x3 mm </t>
  </si>
  <si>
    <t>Simpson Strong-Tie Leņķis EB/7076 vai ekvivalents</t>
  </si>
  <si>
    <t>M12x250 ķīmiskie enkuri ar divkomponenta ķīmisko masu</t>
  </si>
  <si>
    <t>HILTI  HIT-HY 200 vai ekvivalents</t>
  </si>
  <si>
    <t>Impregnētas koka brusas 100(h)x100mm s=600mm</t>
  </si>
  <si>
    <t xml:space="preserve">Impregnēts kImpregnēts koka dēlis 
30(h)x150mm
oka dēlis </t>
  </si>
  <si>
    <t>Notekrene - karsti cinkotas tērauda loksnes, b=0.5 mm, ∅125 mm, ar rūpnieciski krāsotu PURAL pārklājumu</t>
  </si>
  <si>
    <t>Lāseņa stiprinājums - karsti cinkotas tērauda loksnes 60x150x1 mm, s=300 mm</t>
  </si>
  <si>
    <t>Notekcaurule - karsti cinkotas tērauda loksnes, b=0.5 mm, ∅90 mm, ar rūpnieciski krāsotu PURAL pārklājumu</t>
  </si>
  <si>
    <t xml:space="preserve"> ORIMA AS 1 T vai ekvivalents</t>
  </si>
  <si>
    <t>Sienas kāpnes (A1 ugunsreakcijas klases būvizstrādājums), L=3.47m</t>
  </si>
  <si>
    <t>Ieeju jumtu apdare</t>
  </si>
  <si>
    <t>Sētas fasādes un jumta ieeju jumtu skārda detaļu izbūve</t>
  </si>
  <si>
    <t>Ekstrudētais polistirols, λ&lt;=0,035 W/(mK), b=150mm</t>
  </si>
  <si>
    <t>Sānu nosegskārdi - karsti cinkotas tērauda loksnes, b=0.5 mm ar rūpnieciski krāsotu PURAL pārklājumu</t>
  </si>
  <si>
    <t>Dz.bet. Virsmas remonts</t>
  </si>
  <si>
    <t>Sētas fasādes un jumta ieeju jumtu - augšējās virsmas apdare</t>
  </si>
  <si>
    <t>Sētas fasādes un jumta ieeju jumtu - apakšējās virsmas apdare</t>
  </si>
  <si>
    <t>Masā tonētas šķiedrcementa fasādes
loksnes, b=8 mm</t>
  </si>
  <si>
    <t>Alumīnija Omega profils 20x60 mm, solis s=500</t>
  </si>
  <si>
    <t>Galvenās ieejas jumta skārda detaļu izbūve</t>
  </si>
  <si>
    <t>Dažādi iekšdarbi</t>
  </si>
  <si>
    <t>Ēkas ziemeļu kāpņu telpas apšuvums</t>
  </si>
  <si>
    <t>Ugunsizturīgā plāksne  b=2x15 mm</t>
  </si>
  <si>
    <t>Norgips F vai ekvivalents</t>
  </si>
  <si>
    <t xml:space="preserve">Tvaika izolācija </t>
  </si>
  <si>
    <t>DuPont AirGuard Smart vai ekvivalents</t>
  </si>
  <si>
    <t xml:space="preserve">Pagrabu norobežojošās starpsienas izbūve </t>
  </si>
  <si>
    <t>CW profilu karkass, b=50 mm</t>
  </si>
  <si>
    <t>Ugunsizturīgā plāksne  b=15 mm</t>
  </si>
  <si>
    <t>Elastīgas akmens vates loksnes starp impregnētām 
 horizontālām koka latām,ρ≥40 kg/m2 75 mm</t>
  </si>
  <si>
    <t>PAROC WAS50 (vai analogs)</t>
  </si>
  <si>
    <t>Maināmo iekštelpu durvju ailu apdare</t>
  </si>
  <si>
    <t xml:space="preserve">Logi un durvis </t>
  </si>
  <si>
    <t>Esošo logu demontāža un utilizācija</t>
  </si>
  <si>
    <t>Esošo durvju, lūku demontāža un utilizācija</t>
  </si>
  <si>
    <t>Fasādes logi, lodžiju logi, kāpņu telpas logi  (projekta lapa AR-18)</t>
  </si>
  <si>
    <t>PVC profils KBE 70 vai analogs</t>
  </si>
  <si>
    <t>Alumīnija konstrukciju logs</t>
  </si>
  <si>
    <t>Logs  1450(h)x3000 (U≤1,1 W/(m2xK), krāsa  RAL9010. L-1</t>
  </si>
  <si>
    <t>Logs  1450(h)x2975 (U≤1,1 W/(m2xK), krāsa  RAL9010. L-2</t>
  </si>
  <si>
    <t>Logs  1450(h)x2920 (U≤1,1 W/(m2xK), krāsa  RAL9010. L-3</t>
  </si>
  <si>
    <t>Logs  1450(h)x2950 (U≤1,1 W/(m2xK), krāsa  RAL9010. L-4</t>
  </si>
  <si>
    <t>Logs  1450(h)x2880 (U≤1,1 W/(m2xK), krāsa  RAL9010. L-5</t>
  </si>
  <si>
    <t>Logs  1450(h)x2780 (U≤1,1 W/(m2xK), krāsa  RAL9010. L-6</t>
  </si>
  <si>
    <t>Logs  1800(h)x1450 (U≤1,1 W/(m2xK), krāsa  RAL9010. L-7</t>
  </si>
  <si>
    <t>Logs  2500(h)x1500 (U≤1,1 W/(m2xK), krāsa  RAL9012. L-8</t>
  </si>
  <si>
    <t>Logs  2090(h)x1290 (U≤1,1 W/(m2xK), krāsa  RAL9010. L-9</t>
  </si>
  <si>
    <t>Logs  10140(h)x940 (U≤1,1 W/(m2xK), krāsa  RAL9010. L-10</t>
  </si>
  <si>
    <t>Pagraba restes (projekta lapa AR-18)</t>
  </si>
  <si>
    <t>Regulējama ventilācijas reste 250x450 mm. R-1</t>
  </si>
  <si>
    <t>Durvis (projekta lapa AR-18)</t>
  </si>
  <si>
    <t>Durvis aprīkojamas ar pašaizveres ierīcēm un noblīvētām piedurlīstēm</t>
  </si>
  <si>
    <t>Durvis aprīkojamas ar pašaizveres ierīcēm un noblīvētām piedurlīstēm.</t>
  </si>
  <si>
    <t xml:space="preserve">Durvis aprīkojamas ar pašaizveres ierīcēm un noblīvētām piedurlīstēm.
</t>
  </si>
  <si>
    <t>Tērauda ieejas durvis ar siltinātu atstarpi 2100(h)x900 mm (U≤1.7 W/(m2xK). Durvis aprīkot ar aizvērējmehānismu un atduri, slēdzeni. D-1</t>
  </si>
  <si>
    <t>Tērauda ieejas durvis ar siltinātu atstarpi 2100(h)x1000 mm (U≤1.7 W/(m2xK). Durvis aprīkot ar aizvērējmehānismu un atduri, slēdzeni. D-2</t>
  </si>
  <si>
    <t>Tērauda ieejas durvis ar siltinātu atstarpi 1900(h)x1000 mm (U≤1.7 W/(m2xK). Durvis aprīkot ar aizvērējmehānismu un atduri, slēdzeni. D-3</t>
  </si>
  <si>
    <t>Alumīnija konstrukciju durvis 2300(h)x4000  mm  Stiklojums – dubultstikla pakete, paketes stikli 6mm (tripleks), pārklāt ar triecienizturīgu polimēra aizsargplēvi.* Durvju ugunsizturības robeža EI30. D-4</t>
  </si>
  <si>
    <t>Alumīnija konstrukciju durvis 2100(h)x900  mm  Stiklojums – dubultstikla pakete, paketes stikli 6mm (tripleks), pārklāt ar triecienizturīgu polimēra aizsargplēvi.* Durvju ugunsizturības robeža EI30. D-5</t>
  </si>
  <si>
    <t>Koka konstrukciju durvis 2100(h)x900 mm
* Durvju ugunsizturības robeža EI30. D-6</t>
  </si>
  <si>
    <t>Alumīnija konstrukciju durvis 2100(h)x900  mm  Stiklojums – dubultstikla pakete, paketes stikli 6mm (tripleks), pārklāt ar triecienizturīgu polimēra aizsargplēvi.* Durvju ugunsizturības robeža EI30. D-7</t>
  </si>
  <si>
    <t>Koka konstrukciju durvis 2100(h)x900 mm
* Durvju ugunsizturības robeža EI30. D-8</t>
  </si>
  <si>
    <t>Koka konstrukciju durvis 2000(h)x900 mm
* Durvju ugunsizturības robeža EI30. D-9</t>
  </si>
  <si>
    <t xml:space="preserve">Citi elementi </t>
  </si>
  <si>
    <t>Esošo ieejas durvju aprīkošnana ar aizvērējmehānismu</t>
  </si>
  <si>
    <t>Pastāvīga dabīgās ventilācijas pieplūde (esošo logos)</t>
  </si>
  <si>
    <t>Gealan GECCO-3 vai ekvivalents</t>
  </si>
  <si>
    <t>Pastāvīga dabīgās ventilācijas pieplūde (jaunajos logos)</t>
  </si>
  <si>
    <t>Climamat vai ekvivalents</t>
  </si>
  <si>
    <t>gb.</t>
  </si>
  <si>
    <t>Koka konstrukciju durvis 2000(h)x910mm
* Durvju ugunsizturības robeža EI30. D-10</t>
  </si>
  <si>
    <t>Būvkonstrukcijas</t>
  </si>
  <si>
    <t xml:space="preserve">Dz./betona josla </t>
  </si>
  <si>
    <t>Betons C20/25</t>
  </si>
  <si>
    <t xml:space="preserve">Stiegras Ø10 AIII Bst500S </t>
  </si>
  <si>
    <t xml:space="preserve">Stiegras Ø6 AIII Bst500S </t>
  </si>
  <si>
    <t>Tērauda profilu rāmis</t>
  </si>
  <si>
    <t>Tērauda profilu rāmis 100x50x3 mm</t>
  </si>
  <si>
    <t xml:space="preserve">Tērauda leņķis  140x90x8 mm, S275 J2. </t>
  </si>
  <si>
    <t>Tērauda plāksne 100x8 mm, l=15 mm</t>
  </si>
  <si>
    <t xml:space="preserve">M12 enkura stienis ar divkomponentu ķīmisko javu </t>
  </si>
  <si>
    <t>Hilti HIT-HY 200 ar HIT-V vai ekvivalents</t>
  </si>
  <si>
    <t>Hilti HIT-HY 170 ar HIT-V vai ekvivalents</t>
  </si>
  <si>
    <t>Pilastra stiprinājuma risinājums</t>
  </si>
  <si>
    <t>Tērauda plāksne 50x6 mm</t>
  </si>
  <si>
    <t>Tērauda leņķis 75x50x8 mm</t>
  </si>
  <si>
    <t>Jaunbuvējamās ieejas kāpnes</t>
  </si>
  <si>
    <t>Karsti cinkots tērauda profili 60x100x3 mm</t>
  </si>
  <si>
    <t>Karti cinkota tērauda plāksne 185x115x8mm</t>
  </si>
  <si>
    <t xml:space="preserve">Rūpnieciski izgatavots presēts režģis </t>
  </si>
  <si>
    <t>Krāsotas metāla margas</t>
  </si>
  <si>
    <t>Betons C25/30, XC2, XF1</t>
  </si>
  <si>
    <t>Šķembas</t>
  </si>
  <si>
    <t>Vidēji rupja smilts (uzbērtas grunts slānis)</t>
  </si>
  <si>
    <t>Lodžiju margu izbūve</t>
  </si>
  <si>
    <t xml:space="preserve">Tērauda detaļa D1 </t>
  </si>
  <si>
    <t>Rūpnieciski izgatavoti karsti cinkota profils 40x40x3 mm</t>
  </si>
  <si>
    <t>Rūpnieciski izgatavoti karsti cinkota profils 20x30x3 mm</t>
  </si>
  <si>
    <t>Rūpnieciski izgatavoti karsti cinkota profils 100x20x3 mm</t>
  </si>
  <si>
    <t>Kāpņu telpas plaisu labojums</t>
  </si>
  <si>
    <t>Ātri cietējošs javas remtsastāvs</t>
  </si>
  <si>
    <t xml:space="preserve"> Ceresit CX 15  vai ekvivalents</t>
  </si>
  <si>
    <t>Tērauda plāksne
50x6 mm, l=80 mm</t>
  </si>
  <si>
    <t>Pakāpieni ar pretslīdes malu, DIN 24531, l=1.2m</t>
  </si>
  <si>
    <t>Apkure</t>
  </si>
  <si>
    <t>Vecās sistēmas demontāža</t>
  </si>
  <si>
    <t>Cauruļvads</t>
  </si>
  <si>
    <t>varš, DN-15</t>
  </si>
  <si>
    <t>Cu</t>
  </si>
  <si>
    <t>varš, DN-18</t>
  </si>
  <si>
    <t>varš, DN-22</t>
  </si>
  <si>
    <t>varš, DN-28</t>
  </si>
  <si>
    <t>varš, DN-35</t>
  </si>
  <si>
    <t>varš, DN-42</t>
  </si>
  <si>
    <t>Fasondaļas</t>
  </si>
  <si>
    <t>Varš</t>
  </si>
  <si>
    <t>Tērauda radiators ar sienas stiprinājumiem un atgaisotāju</t>
  </si>
  <si>
    <t>C11-500-500</t>
  </si>
  <si>
    <t>Purmo Comact</t>
  </si>
  <si>
    <t>C11-500-700</t>
  </si>
  <si>
    <t>C11-500-800</t>
  </si>
  <si>
    <t>C22-500-1000</t>
  </si>
  <si>
    <t>C22-500-1200</t>
  </si>
  <si>
    <t>C22-500-500</t>
  </si>
  <si>
    <t>C22-500-600</t>
  </si>
  <si>
    <t>C22-500-700</t>
  </si>
  <si>
    <t>C22-500-800</t>
  </si>
  <si>
    <t>C33-500-1400</t>
  </si>
  <si>
    <t>C33-500-900</t>
  </si>
  <si>
    <t>No spiediena neatkarīgs radiatora vārsts Danfoss RA-DV013G7714, sensors RA 2000
sensori</t>
  </si>
  <si>
    <t>Radiatora atgaitas vārsts</t>
  </si>
  <si>
    <t>Danfoss RA-N (Normālas plūsmas vārsti)</t>
  </si>
  <si>
    <t>Lodveida ventilis t=120˚; P=10 bar</t>
  </si>
  <si>
    <t>DN-15</t>
  </si>
  <si>
    <t>DN-20</t>
  </si>
  <si>
    <t>DN-40</t>
  </si>
  <si>
    <t>Akmensvates izolācijas čaula, ar alum. atstarojošo slāni; b=50mm</t>
  </si>
  <si>
    <t>PAROC 18/50 Alucoat izolācija</t>
  </si>
  <si>
    <t>PAROC 22/50 Alucoat izolācija</t>
  </si>
  <si>
    <t>PAROC 28/50 Alucoat izolācija</t>
  </si>
  <si>
    <t>PAROC 35/50 Alucoat izolācija</t>
  </si>
  <si>
    <t>PAROC 42/50 Alucoat izolācija</t>
  </si>
  <si>
    <t>PVC čaulas ar fasondaļām</t>
  </si>
  <si>
    <t>Automātisks atgaisotājs</t>
  </si>
  <si>
    <t>Izlaides vārsts,  t=120˚; P=10 bar</t>
  </si>
  <si>
    <t>Kompensācijas ierīces</t>
  </si>
  <si>
    <t>Nekustīgie balsti</t>
  </si>
  <si>
    <t>Stiprinājumi un palīgmateriāli</t>
  </si>
  <si>
    <t>Starpstāvu pārsegumu šķērsošana, aizdare</t>
  </si>
  <si>
    <t>Sienu šķērsošana, aizdare</t>
  </si>
  <si>
    <t>Apkures radiatoru ieregulēšana</t>
  </si>
  <si>
    <t>Apkures sistēmas palaišana pārbaude</t>
  </si>
  <si>
    <t>Stāvvadu un siltummezgla sazemējums</t>
  </si>
  <si>
    <t>kpl.</t>
  </si>
  <si>
    <t>Radiatora termogalva ar vārstu kplekts</t>
  </si>
  <si>
    <t>obj.</t>
  </si>
  <si>
    <t>Siltuma mezgls</t>
  </si>
  <si>
    <t>Noslēgvārsts</t>
  </si>
  <si>
    <t>NAVAL DN65, PN16, 120°C</t>
  </si>
  <si>
    <t>NAVAL DN32, PN16, 120°C</t>
  </si>
  <si>
    <t>DN40, PN10, 120°C</t>
  </si>
  <si>
    <t>DN25, PN10, 120°C</t>
  </si>
  <si>
    <t>Divgaitas vārsts ar motoru- karstā ūdens apgādei</t>
  </si>
  <si>
    <t>VM2 DN25 KVS6.3 + AMV30</t>
  </si>
  <si>
    <t>Divgaitas vārsts ar motoru- apkurei</t>
  </si>
  <si>
    <t>VM2 DN15 KVS4.0 + AMV20</t>
  </si>
  <si>
    <t xml:space="preserve">Spiediena regulators </t>
  </si>
  <si>
    <t>AVP15 KVS4.0</t>
  </si>
  <si>
    <t xml:space="preserve">Siltuma skaitītājs </t>
  </si>
  <si>
    <t>Sonometer™ 30 Qnom=5,00 m3/st,</t>
  </si>
  <si>
    <t>Apkures sistēmas cirkulācijas sūknis</t>
  </si>
  <si>
    <t>Karstā ūdens sistēmas cirkulācijas sūknis</t>
  </si>
  <si>
    <t>Mehāniskais sietiņfiltrs</t>
  </si>
  <si>
    <t>DN65,  PN16, 120°C</t>
  </si>
  <si>
    <t>DN32,  PN10, 120°C</t>
  </si>
  <si>
    <t>DN40,  PN10, 120°C</t>
  </si>
  <si>
    <t>Filtrs (bronzas)</t>
  </si>
  <si>
    <t>DN25,  PN10, 120°C</t>
  </si>
  <si>
    <t>Vienvirziena vārsts</t>
  </si>
  <si>
    <t>Rūpnieciski izolēts plākšņu siltummainis apkures sistēmai</t>
  </si>
  <si>
    <t xml:space="preserve">XB12L-1-20 G 5/4 (25mm) </t>
  </si>
  <si>
    <t>Rūpnieciski izolēts plākšņu siltummainis karstā ūdens sagatavošanai</t>
  </si>
  <si>
    <t>XB12L-1-30 G 5/4 (25mm)</t>
  </si>
  <si>
    <t>Manomentrs primārajā pusē</t>
  </si>
  <si>
    <t>0-1,6 MPa</t>
  </si>
  <si>
    <t>Manomentrs sekumdārajā pusē</t>
  </si>
  <si>
    <t>0-1.0 Mpa</t>
  </si>
  <si>
    <t>Termometrs sekumdārajā pusē</t>
  </si>
  <si>
    <t>20-1200C</t>
  </si>
  <si>
    <t>Vadības automātikas bloks ar programmas karti</t>
  </si>
  <si>
    <t>ECL 296</t>
  </si>
  <si>
    <t>Āra gaisa temperatūras devējs</t>
  </si>
  <si>
    <t>ECMT</t>
  </si>
  <si>
    <t>Iegremdējams temperatūras sensors</t>
  </si>
  <si>
    <t>ESMU-100</t>
  </si>
  <si>
    <t>Drošības grupa</t>
  </si>
  <si>
    <t>DN25- 1" 5 bar, 120°C</t>
  </si>
  <si>
    <t>DN20- 3/4" 10 bar, 120°C</t>
  </si>
  <si>
    <t>Karstā ūdens tepmperatūras mērītājs ESMU</t>
  </si>
  <si>
    <t>Karstā ūdens skaitītājs ar attālinātu nolasīšanu</t>
  </si>
  <si>
    <t>Q= 1,5 m3/h,  PN16, 120°C</t>
  </si>
  <si>
    <t>Aukstā ūdens skaitītājs ar attālinātu nolasīšanu</t>
  </si>
  <si>
    <t>Q= 1.2 m3/h,  PN10, 120°C</t>
  </si>
  <si>
    <t>Izplešanās trauks</t>
  </si>
  <si>
    <t>REFLEX 200 litri, 6 bar, 120ºC </t>
  </si>
  <si>
    <t>Automātiskais atgaisotājs</t>
  </si>
  <si>
    <t>DN15, PN16, 120°C</t>
  </si>
  <si>
    <t>Atgaisošanas krāns</t>
  </si>
  <si>
    <t>Gruntējums</t>
  </si>
  <si>
    <t>precizē mont.laikā</t>
  </si>
  <si>
    <t>Krāsa</t>
  </si>
  <si>
    <t>Materiāli siltumizolācijas montāžai</t>
  </si>
  <si>
    <t>SM metāla durvis</t>
  </si>
  <si>
    <t>SM zemējums</t>
  </si>
  <si>
    <t>Cinkotā tērauda caurule</t>
  </si>
  <si>
    <t>DN15</t>
  </si>
  <si>
    <t>Izlaide</t>
  </si>
  <si>
    <t>DN15,  PN16, 120°C</t>
  </si>
  <si>
    <t>DN20,  PN16, 120°C</t>
  </si>
  <si>
    <t>Tiek precizēts montāžas laikā</t>
  </si>
  <si>
    <t>Cauruļvadu veidgbalu kplekts</t>
  </si>
  <si>
    <t>Cauruļvadu un iekārtu stiprinājumu kplekts</t>
  </si>
  <si>
    <t>Cauruļvadi, veidgbali un fasondaļas kplekts</t>
  </si>
  <si>
    <t>Ventilācija</t>
  </si>
  <si>
    <t xml:space="preserve">Vēdināšanas ventilācija tīrīšana </t>
  </si>
  <si>
    <t>Sertificēts skurstenslauķa pārbaude</t>
  </si>
  <si>
    <t>Ventilācijas šahtu hermetizācija vai atjaunošana</t>
  </si>
  <si>
    <t>Palīgmateriāli</t>
  </si>
  <si>
    <t>Saules kolektoru sistēma karstā ūdens sagatavošanai</t>
  </si>
  <si>
    <t>Saules kolektori TS500 ar stiprināumiem</t>
  </si>
  <si>
    <t xml:space="preserve">1259x2009 </t>
  </si>
  <si>
    <t>Saules kolektoru pievienošanas piederumi</t>
  </si>
  <si>
    <t>Nesošās konstrukcijas (NK) saules kolektoru uzstādīšanai</t>
  </si>
  <si>
    <t xml:space="preserve">Solārā mezgla cirkulācijas sūknis </t>
  </si>
  <si>
    <t>Wilo Stratos 25/1-8</t>
  </si>
  <si>
    <t>DN32</t>
  </si>
  <si>
    <t xml:space="preserve">DN20 </t>
  </si>
  <si>
    <t xml:space="preserve">Izplešanās trauks </t>
  </si>
  <si>
    <t>Izplešanās trauki Thermosolar 20 l, 6 bar</t>
  </si>
  <si>
    <t>Siltumnesējs</t>
  </si>
  <si>
    <t>Solārais boileris</t>
  </si>
  <si>
    <t>HSK Higiēniskie kombiboileri 800 l</t>
  </si>
  <si>
    <t>Solārā kontroles iekārta ar kontūru regulatoru, automātika, sensori</t>
  </si>
  <si>
    <t>Caurules, siltumizolācija, pārejas, savienojumi, stiprinājum</t>
  </si>
  <si>
    <t>DN25</t>
  </si>
  <si>
    <t>Uzstādīšana, pieslēgšana, ieregulēšana</t>
  </si>
  <si>
    <t>Vienzara hidromezgls</t>
  </si>
  <si>
    <t xml:space="preserve">Drošības vārsts </t>
  </si>
  <si>
    <t>DN32- 6 bar</t>
  </si>
  <si>
    <t xml:space="preserve">Trīsceļu vārsts ar piedziņu </t>
  </si>
  <si>
    <t xml:space="preserve">VMV DN25 KVS6.3 + AMV30
</t>
  </si>
  <si>
    <t>Kolektoru savienošanas kplekts</t>
  </si>
  <si>
    <t>Cauruļvadu veidgbali un armatūra</t>
  </si>
  <si>
    <t>Ūdensvads un kanalizācija</t>
  </si>
  <si>
    <t>Laistīšanas krānu ierīkošana</t>
  </si>
  <si>
    <t>DN 15</t>
  </si>
  <si>
    <t xml:space="preserve">Izlaides ierīkošana </t>
  </si>
  <si>
    <t xml:space="preserve">Pievienošanas AU guļvadam </t>
  </si>
  <si>
    <t xml:space="preserve">Caurumu urbšana </t>
  </si>
  <si>
    <t>DN125</t>
  </si>
  <si>
    <t>d15x1.0</t>
  </si>
  <si>
    <t xml:space="preserve"> Pretkondensāta/ siltumzolācija </t>
  </si>
  <si>
    <t>ST 15x9 K-Flex</t>
  </si>
  <si>
    <t>Ūdensapgāde</t>
  </si>
  <si>
    <t xml:space="preserve">PP kanalizācijas caurule </t>
  </si>
  <si>
    <t>DN-110,  SN8</t>
  </si>
  <si>
    <t>PP</t>
  </si>
  <si>
    <t>DN110,  SN8</t>
  </si>
  <si>
    <t>Revīzja</t>
  </si>
  <si>
    <t>Tīrīšanas lūka</t>
  </si>
  <si>
    <t>Aizsargčaula tērauda</t>
  </si>
  <si>
    <t>DN-125</t>
  </si>
  <si>
    <t>Fe</t>
  </si>
  <si>
    <t>Grīdas atvēršana</t>
  </si>
  <si>
    <t>precizēt montāžas laikā</t>
  </si>
  <si>
    <t>Grīdas aizvēršana</t>
  </si>
  <si>
    <t>Āra rakšanas darbi</t>
  </si>
  <si>
    <t>Pieslēgums pie sadzīves kanalizācijas akas</t>
  </si>
  <si>
    <t>Sadzīves kanalizācijas demontāža</t>
  </si>
  <si>
    <t>Pieslēgums pie sadzīves kanalizācijas stāvvada</t>
  </si>
  <si>
    <t>Ugunsdrošības manžete</t>
  </si>
  <si>
    <t>DN110</t>
  </si>
  <si>
    <t>Kanalizācija</t>
  </si>
  <si>
    <t>Fasondaļas un veidgbali</t>
  </si>
  <si>
    <t>Elektroapgāde un zibensaizsardzība</t>
  </si>
  <si>
    <t xml:space="preserve"> 103 191 Betona pamatnes </t>
  </si>
  <si>
    <t>103 188  Pamatnes plāksnes</t>
  </si>
  <si>
    <t>103 181  Masts 2m</t>
  </si>
  <si>
    <t xml:space="preserve">1270 Multiklemme </t>
  </si>
  <si>
    <t xml:space="preserve">100 019 8mm ALU stieple </t>
  </si>
  <si>
    <t xml:space="preserve">100 123 8mm ALU PVC stieple </t>
  </si>
  <si>
    <t>100 010 10mm  stieple ievadam zemē (Stieple d10 Zn)</t>
  </si>
  <si>
    <t xml:space="preserve">2100 Mērklemme </t>
  </si>
  <si>
    <t>111 270 Multi-Plus</t>
  </si>
  <si>
    <t xml:space="preserve">1152 Stieples turētāji sienai </t>
  </si>
  <si>
    <t xml:space="preserve">100 335 Zemējuma lenta 30x3,5mm </t>
  </si>
  <si>
    <t xml:space="preserve">110 020 Zemējuma elektrods 1.5m/20mm </t>
  </si>
  <si>
    <t xml:space="preserve">111 356 Klemme stienis/lenta </t>
  </si>
  <si>
    <t xml:space="preserve">2058 Spice </t>
  </si>
  <si>
    <t xml:space="preserve">1024 Pretkorozijas lenta </t>
  </si>
  <si>
    <t>111 730  Stieples turētājs</t>
  </si>
  <si>
    <t>110 160 Stieples turētājs</t>
  </si>
  <si>
    <t>1380 kompensators</t>
  </si>
  <si>
    <t>Termouzmava d16mm 1m</t>
  </si>
  <si>
    <t>Bituma līme</t>
  </si>
  <si>
    <t>Pārspriegums aizsardzība OVR T1+2 3L 25-255 TS</t>
  </si>
  <si>
    <t>Drošinātāju korpusi E 933/125 2CSM373710R1801</t>
  </si>
  <si>
    <t>Drošinātājs E 9F gG 125A 22x58</t>
  </si>
  <si>
    <t>Nazarkārba v/a  DE 9340</t>
  </si>
  <si>
    <t>Sadale KV 8112 IP65</t>
  </si>
  <si>
    <t>Gaismeklis  L1  LO2065 Oprava Vera 20W IP65 IK10</t>
  </si>
  <si>
    <t>Gaismeklis L2 ARCTURUS LED1x2800 E054 T850 OP+ MW sensor IP65</t>
  </si>
  <si>
    <t>Rozete v/a IP44</t>
  </si>
  <si>
    <t>Dubultrozete v/a IP44</t>
  </si>
  <si>
    <t>Kustības sensors IS 3360 white</t>
  </si>
  <si>
    <t>Kabelis NYM-J 3x1,5</t>
  </si>
  <si>
    <t>Kabelis CYKY 3x2,5</t>
  </si>
  <si>
    <t>Vads H07V-K 1x25 m2</t>
  </si>
  <si>
    <t>Vads H07V-K 1x16 m2</t>
  </si>
  <si>
    <t>Vads H07V-K 1x6 m2</t>
  </si>
  <si>
    <t>111 070  Potenciālu izlīdzināšanas kopne</t>
  </si>
  <si>
    <t xml:space="preserve">111 260 Savienojums </t>
  </si>
  <si>
    <t xml:space="preserve">111 440 Savienojums </t>
  </si>
  <si>
    <t>Kabeļu kanals 17x17</t>
  </si>
  <si>
    <t>Gofr.caurule d20mm EVOEL FM 750 n</t>
  </si>
  <si>
    <t>Skavas d20mm</t>
  </si>
  <si>
    <t>PROPSTER</t>
  </si>
  <si>
    <t>CELLPACK</t>
  </si>
  <si>
    <t>ABB</t>
  </si>
  <si>
    <t>Hansel</t>
  </si>
  <si>
    <t>Lumax</t>
  </si>
  <si>
    <t>Northcliffe</t>
  </si>
  <si>
    <t>Hager</t>
  </si>
  <si>
    <t>Steinel</t>
  </si>
  <si>
    <t>melns</t>
  </si>
  <si>
    <t>dzeltenzaļi</t>
  </si>
  <si>
    <t>KOPOS</t>
  </si>
  <si>
    <t>EVOPIPES</t>
  </si>
  <si>
    <t>OBO</t>
  </si>
  <si>
    <t>Elektronisko sakaru sistēma</t>
  </si>
  <si>
    <t>Apsardzes signalizācija</t>
  </si>
  <si>
    <t>Kontrolieris 1 durvis</t>
  </si>
  <si>
    <t>Karšu nolasītājs</t>
  </si>
  <si>
    <t>Kabelis</t>
  </si>
  <si>
    <t>Akumulators</t>
  </si>
  <si>
    <t>Ugunsdrošais aizderes materiāls</t>
  </si>
  <si>
    <t>PVC caurule</t>
  </si>
  <si>
    <t>Video namrunis</t>
  </si>
  <si>
    <t>Video klausule</t>
  </si>
  <si>
    <t>FS7301PX</t>
  </si>
  <si>
    <t>R1ME</t>
  </si>
  <si>
    <t>Cat.5 FTP</t>
  </si>
  <si>
    <t>7Ah</t>
  </si>
  <si>
    <t>Hilti</t>
  </si>
  <si>
    <t>D=20</t>
  </si>
  <si>
    <t>Commacs</t>
  </si>
  <si>
    <t>Videonovērošanas sistēma</t>
  </si>
  <si>
    <t>Ielas kameras</t>
  </si>
  <si>
    <t>Spēka kabelis</t>
  </si>
  <si>
    <t>Videonovērošanas NVR</t>
  </si>
  <si>
    <t>Cietais disks</t>
  </si>
  <si>
    <t>Monitors</t>
  </si>
  <si>
    <t>UPS iekārta</t>
  </si>
  <si>
    <t>Telekomunikācijas skapis</t>
  </si>
  <si>
    <t>Rozešu bloks</t>
  </si>
  <si>
    <t>Ventilātoru bloks</t>
  </si>
  <si>
    <t>Termostats</t>
  </si>
  <si>
    <t>Zemējuma komplekts</t>
  </si>
  <si>
    <t>Ugunsdrošas aizdares materials</t>
  </si>
  <si>
    <t>Videodomofona komplekts</t>
  </si>
  <si>
    <t>Barošanas bloks</t>
  </si>
  <si>
    <t>DS-2CD2612F-I(S)</t>
  </si>
  <si>
    <t>Cat.5 UTP</t>
  </si>
  <si>
    <t>3x1.5</t>
  </si>
  <si>
    <t>DS-7604NI-E1/4P</t>
  </si>
  <si>
    <t>4TB</t>
  </si>
  <si>
    <t>22"</t>
  </si>
  <si>
    <t xml:space="preserve">APC SMART-UPS RT 1000VA </t>
  </si>
  <si>
    <t>U32</t>
  </si>
  <si>
    <t>19"</t>
  </si>
  <si>
    <t>D20</t>
  </si>
  <si>
    <t>CDV-70KPT,DRC-40KPT</t>
  </si>
  <si>
    <t>12v</t>
  </si>
  <si>
    <t>Ugunsgrēka atklāšanas signalizācija</t>
  </si>
  <si>
    <t>Ugundzēsības panelis</t>
  </si>
  <si>
    <t>Rokas devējs</t>
  </si>
  <si>
    <t>Sirēna</t>
  </si>
  <si>
    <t>Signalizācijas kabelis</t>
  </si>
  <si>
    <t>Kabeļu kanāli, plastmasas caurules</t>
  </si>
  <si>
    <t>HEPHAIS 1600 Comfort</t>
  </si>
  <si>
    <t>OA05</t>
  </si>
  <si>
    <t>12V, 17Ah</t>
  </si>
  <si>
    <t>DMA05R</t>
  </si>
  <si>
    <t>AVSA05/R</t>
  </si>
  <si>
    <t>E30 2x0.8+0.8</t>
  </si>
  <si>
    <t>EUROSAFE/E-30, 3x1.5</t>
  </si>
  <si>
    <t>WILO Stratos 25/1-6</t>
  </si>
  <si>
    <t>WILO Stratos-Z 25/1-6</t>
  </si>
  <si>
    <t>Dūmu detektors ar bāzi</t>
  </si>
  <si>
    <t>(Darba veids vai konstruktīvā elementa nosaukums)</t>
  </si>
  <si>
    <t>Būves nosaukums:</t>
  </si>
  <si>
    <t>Objekta nosaukums :</t>
  </si>
  <si>
    <t>Objekta adrese:</t>
  </si>
  <si>
    <t xml:space="preserve">Iepirkuma Nr.: </t>
  </si>
  <si>
    <t>Par kopējo summu</t>
  </si>
  <si>
    <t>EUR</t>
  </si>
  <si>
    <t>Kopējā darbietilpība</t>
  </si>
  <si>
    <t>c/h</t>
  </si>
  <si>
    <t>Tāme sastādīta</t>
  </si>
  <si>
    <t xml:space="preserve">Sastādīja:  </t>
  </si>
  <si>
    <t xml:space="preserve">Pārbaudīja: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</si>
  <si>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</si>
  <si>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</si>
  <si>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</si>
  <si>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</si>
  <si>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</si>
  <si>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</si>
  <si>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</si>
  <si>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</si>
  <si>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</si>
  <si>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</si>
  <si>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</si>
  <si>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</si>
  <si>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Tāmes Nr.</t>
  </si>
  <si>
    <t>%</t>
  </si>
  <si>
    <r>
      <t>Olaines novada sociālās aprūpes centra ēkas energoefektivitātes paaugstināšana</t>
    </r>
    <r>
      <rPr>
        <b/>
        <sz val="10"/>
        <rFont val="Arial"/>
        <family val="2"/>
      </rPr>
      <t xml:space="preserve"> Zeiferta iela 8 , Olaine</t>
    </r>
  </si>
  <si>
    <r>
      <t>Olaines novada sociālās aprūpes centra ēka</t>
    </r>
    <r>
      <rPr>
        <b/>
        <sz val="10"/>
        <rFont val="Arial"/>
        <family val="2"/>
      </rPr>
      <t xml:space="preserve"> Zeiferta iela 8 , Olaine</t>
    </r>
  </si>
  <si>
    <t>ZEIFERTA IELĀ 8, OLAINĒ, OLAINES NOVADĀ.</t>
  </si>
  <si>
    <t>ZEIFERTA IELĀ 8, OLAINĒ, OLAINES NOVADĀ, LV2114</t>
  </si>
  <si>
    <r>
      <t>Olaines novada sociālās aprūpes centra ēkas energoefektivitātes paaugstināšana</t>
    </r>
    <r>
      <rPr>
        <b/>
        <sz val="10"/>
        <rFont val="Arial"/>
        <family val="2"/>
      </rPr>
      <t xml:space="preserve"> Zeiferta ielā 8 , Olaineē</t>
    </r>
  </si>
  <si>
    <t>Ugunsdrošības manžetes DN110 starpstāvu pārsegumos</t>
  </si>
  <si>
    <t>Avārijas apgaismojums</t>
  </si>
  <si>
    <t>Izgaismots evakuācijas izeju un evakuācijas ceļu norādītāja gaismeklis v/a LED 1W 3h universāls (ar uzl.) IP65 ONTEC S</t>
  </si>
  <si>
    <t>Aksesuārs “plāksne” Ontec S avārijas gaismeklim</t>
  </si>
  <si>
    <t>Izgaismots evakuācijas izeju un evakuācijas ceļu norādītāja gaismeklis v/a Luxa IP65 IK07 8W 1h  OVA37098E</t>
  </si>
  <si>
    <t>Aizsardzības režģis   OVA50343E</t>
  </si>
  <si>
    <t>ONP 2017/49/ERAF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</si>
</sst>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_-* #,##0.0000_-;\-* #,##0.0000_-;_-* &quot;-&quot;??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0" fillId="2" borderId="0" applyNumberFormat="0" applyBorder="0" applyAlignment="0" applyProtection="0"/>
    <xf numFmtId="0" fontId="42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4" borderId="0" applyNumberFormat="0" applyBorder="0" applyAlignment="0" applyProtection="0"/>
    <xf numFmtId="0" fontId="10" fillId="4" borderId="0" applyNumberFormat="0" applyBorder="0" applyAlignment="0" applyProtection="0"/>
    <xf numFmtId="0" fontId="42" fillId="5" borderId="0" applyNumberFormat="0" applyBorder="0" applyAlignment="0" applyProtection="0"/>
    <xf numFmtId="0" fontId="10" fillId="5" borderId="0" applyNumberFormat="0" applyBorder="0" applyAlignment="0" applyProtection="0"/>
    <xf numFmtId="0" fontId="42" fillId="6" borderId="0" applyNumberFormat="0" applyBorder="0" applyAlignment="0" applyProtection="0"/>
    <xf numFmtId="0" fontId="10" fillId="7" borderId="0" applyNumberFormat="0" applyBorder="0" applyAlignment="0" applyProtection="0"/>
    <xf numFmtId="0" fontId="42" fillId="8" borderId="0" applyNumberFormat="0" applyBorder="0" applyAlignment="0" applyProtection="0"/>
    <xf numFmtId="0" fontId="10" fillId="9" borderId="0" applyNumberFormat="0" applyBorder="0" applyAlignment="0" applyProtection="0"/>
    <xf numFmtId="0" fontId="42" fillId="10" borderId="0" applyNumberFormat="0" applyBorder="0" applyAlignment="0" applyProtection="0"/>
    <xf numFmtId="0" fontId="10" fillId="11" borderId="0" applyNumberFormat="0" applyBorder="0" applyAlignment="0" applyProtection="0"/>
    <xf numFmtId="0" fontId="42" fillId="12" borderId="0" applyNumberFormat="0" applyBorder="0" applyAlignment="0" applyProtection="0"/>
    <xf numFmtId="0" fontId="10" fillId="13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5" borderId="0" applyNumberFormat="0" applyBorder="0" applyAlignment="0" applyProtection="0"/>
    <xf numFmtId="0" fontId="10" fillId="5" borderId="0" applyNumberFormat="0" applyBorder="0" applyAlignment="0" applyProtection="0"/>
    <xf numFmtId="0" fontId="42" fillId="16" borderId="0" applyNumberFormat="0" applyBorder="0" applyAlignment="0" applyProtection="0"/>
    <xf numFmtId="0" fontId="10" fillId="11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13" borderId="0" applyNumberFormat="0" applyBorder="0" applyAlignment="0" applyProtection="0"/>
    <xf numFmtId="0" fontId="43" fillId="14" borderId="0" applyNumberFormat="0" applyBorder="0" applyAlignment="0" applyProtection="0"/>
    <xf numFmtId="0" fontId="11" fillId="14" borderId="0" applyNumberFormat="0" applyBorder="0" applyAlignment="0" applyProtection="0"/>
    <xf numFmtId="0" fontId="43" fillId="22" borderId="0" applyNumberFormat="0" applyBorder="0" applyAlignment="0" applyProtection="0"/>
    <xf numFmtId="0" fontId="11" fillId="22" borderId="0" applyNumberFormat="0" applyBorder="0" applyAlignment="0" applyProtection="0"/>
    <xf numFmtId="0" fontId="43" fillId="23" borderId="0" applyNumberFormat="0" applyBorder="0" applyAlignment="0" applyProtection="0"/>
    <xf numFmtId="0" fontId="11" fillId="24" borderId="0" applyNumberFormat="0" applyBorder="0" applyAlignment="0" applyProtection="0"/>
    <xf numFmtId="0" fontId="43" fillId="25" borderId="0" applyNumberFormat="0" applyBorder="0" applyAlignment="0" applyProtection="0"/>
    <xf numFmtId="0" fontId="11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27" borderId="0" applyNumberFormat="0" applyBorder="0" applyAlignment="0" applyProtection="0"/>
    <xf numFmtId="0" fontId="43" fillId="28" borderId="0" applyNumberFormat="0" applyBorder="0" applyAlignment="0" applyProtection="0"/>
    <xf numFmtId="0" fontId="11" fillId="29" borderId="0" applyNumberFormat="0" applyBorder="0" applyAlignment="0" applyProtection="0"/>
    <xf numFmtId="0" fontId="43" fillId="30" borderId="0" applyNumberFormat="0" applyBorder="0" applyAlignment="0" applyProtection="0"/>
    <xf numFmtId="0" fontId="11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22" borderId="0" applyNumberFormat="0" applyBorder="0" applyAlignment="0" applyProtection="0"/>
    <xf numFmtId="0" fontId="43" fillId="33" borderId="0" applyNumberFormat="0" applyBorder="0" applyAlignment="0" applyProtection="0"/>
    <xf numFmtId="0" fontId="11" fillId="24" borderId="0" applyNumberFormat="0" applyBorder="0" applyAlignment="0" applyProtection="0"/>
    <xf numFmtId="0" fontId="43" fillId="34" borderId="0" applyNumberFormat="0" applyBorder="0" applyAlignment="0" applyProtection="0"/>
    <xf numFmtId="0" fontId="11" fillId="35" borderId="0" applyNumberFormat="0" applyBorder="0" applyAlignment="0" applyProtection="0"/>
    <xf numFmtId="0" fontId="44" fillId="36" borderId="0" applyNumberFormat="0" applyBorder="0" applyAlignment="0" applyProtection="0"/>
    <xf numFmtId="0" fontId="12" fillId="3" borderId="0" applyNumberFormat="0" applyBorder="0" applyAlignment="0" applyProtection="0"/>
    <xf numFmtId="0" fontId="45" fillId="37" borderId="1" applyNumberFormat="0" applyAlignment="0" applyProtection="0"/>
    <xf numFmtId="0" fontId="13" fillId="38" borderId="2" applyNumberFormat="0" applyAlignment="0" applyProtection="0"/>
    <xf numFmtId="0" fontId="46" fillId="39" borderId="3" applyNumberFormat="0" applyAlignment="0" applyProtection="0"/>
    <xf numFmtId="0" fontId="14" fillId="40" borderId="4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48" fillId="0" borderId="5" applyNumberFormat="0" applyFill="0" applyAlignment="0" applyProtection="0"/>
    <xf numFmtId="0" fontId="16" fillId="0" borderId="6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50" fillId="0" borderId="9" applyNumberFormat="0" applyFill="0" applyAlignment="0" applyProtection="0"/>
    <xf numFmtId="0" fontId="18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41" borderId="1" applyNumberFormat="0" applyAlignment="0" applyProtection="0"/>
    <xf numFmtId="0" fontId="19" fillId="9" borderId="2" applyNumberFormat="0" applyAlignment="0" applyProtection="0"/>
    <xf numFmtId="0" fontId="27" fillId="0" borderId="11">
      <alignment vertical="center"/>
      <protection/>
    </xf>
    <xf numFmtId="0" fontId="28" fillId="0" borderId="11">
      <alignment vertical="center"/>
      <protection/>
    </xf>
    <xf numFmtId="0" fontId="52" fillId="0" borderId="12" applyNumberFormat="0" applyFill="0" applyAlignment="0" applyProtection="0"/>
    <xf numFmtId="0" fontId="20" fillId="0" borderId="13" applyNumberFormat="0" applyFill="0" applyAlignment="0" applyProtection="0"/>
    <xf numFmtId="0" fontId="53" fillId="42" borderId="0" applyNumberFormat="0" applyBorder="0" applyAlignment="0" applyProtection="0"/>
    <xf numFmtId="0" fontId="21" fillId="43" borderId="0" applyNumberFormat="0" applyBorder="0" applyAlignment="0" applyProtection="0"/>
    <xf numFmtId="0" fontId="42" fillId="0" borderId="0">
      <alignment/>
      <protection/>
    </xf>
    <xf numFmtId="0" fontId="26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54" fillId="37" borderId="16" applyNumberFormat="0" applyAlignment="0" applyProtection="0"/>
    <xf numFmtId="0" fontId="22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24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383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4" fontId="0" fillId="0" borderId="0" xfId="0" applyNumberFormat="1" applyFont="1" applyAlignment="1">
      <alignment horizontal="left" vertical="center" wrapText="1"/>
    </xf>
    <xf numFmtId="4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/>
    </xf>
    <xf numFmtId="43" fontId="1" fillId="0" borderId="20" xfId="0" applyNumberFormat="1" applyFont="1" applyFill="1" applyBorder="1" applyAlignment="1">
      <alignment vertical="center"/>
    </xf>
    <xf numFmtId="43" fontId="0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43" fontId="9" fillId="0" borderId="0" xfId="0" applyNumberFormat="1" applyFont="1" applyFill="1" applyBorder="1" applyAlignment="1">
      <alignment vertical="center"/>
    </xf>
    <xf numFmtId="0" fontId="0" fillId="38" borderId="21" xfId="0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0" fontId="0" fillId="46" borderId="22" xfId="0" applyFont="1" applyFill="1" applyBorder="1" applyAlignment="1">
      <alignment horizontal="center" vertical="center" wrapText="1"/>
    </xf>
    <xf numFmtId="43" fontId="0" fillId="46" borderId="22" xfId="0" applyNumberFormat="1" applyFont="1" applyFill="1" applyBorder="1" applyAlignment="1">
      <alignment vertical="center"/>
    </xf>
    <xf numFmtId="0" fontId="0" fillId="47" borderId="23" xfId="0" applyFont="1" applyFill="1" applyBorder="1" applyAlignment="1">
      <alignment vertical="center" wrapText="1"/>
    </xf>
    <xf numFmtId="0" fontId="0" fillId="47" borderId="24" xfId="0" applyFont="1" applyFill="1" applyBorder="1" applyAlignment="1">
      <alignment vertical="center" wrapText="1"/>
    </xf>
    <xf numFmtId="0" fontId="0" fillId="46" borderId="23" xfId="0" applyFont="1" applyFill="1" applyBorder="1" applyAlignment="1">
      <alignment horizontal="center" vertical="center" wrapText="1"/>
    </xf>
    <xf numFmtId="0" fontId="0" fillId="47" borderId="25" xfId="0" applyFont="1" applyFill="1" applyBorder="1" applyAlignment="1">
      <alignment horizontal="center" vertical="center" wrapText="1"/>
    </xf>
    <xf numFmtId="0" fontId="0" fillId="47" borderId="26" xfId="0" applyFont="1" applyFill="1" applyBorder="1" applyAlignment="1">
      <alignment horizontal="center" vertical="center" wrapText="1"/>
    </xf>
    <xf numFmtId="0" fontId="0" fillId="47" borderId="27" xfId="0" applyFont="1" applyFill="1" applyBorder="1" applyAlignment="1">
      <alignment horizontal="center" vertical="center" wrapText="1"/>
    </xf>
    <xf numFmtId="0" fontId="0" fillId="47" borderId="28" xfId="0" applyFont="1" applyFill="1" applyBorder="1" applyAlignment="1">
      <alignment horizontal="center" vertical="center" wrapText="1"/>
    </xf>
    <xf numFmtId="0" fontId="0" fillId="47" borderId="0" xfId="0" applyFont="1" applyFill="1" applyBorder="1" applyAlignment="1">
      <alignment horizontal="center" vertical="center" wrapText="1"/>
    </xf>
    <xf numFmtId="43" fontId="0" fillId="47" borderId="29" xfId="0" applyNumberFormat="1" applyFont="1" applyFill="1" applyBorder="1" applyAlignment="1">
      <alignment vertical="center" wrapText="1"/>
    </xf>
    <xf numFmtId="43" fontId="0" fillId="47" borderId="29" xfId="0" applyNumberFormat="1" applyFont="1" applyFill="1" applyBorder="1" applyAlignment="1">
      <alignment horizontal="center" vertical="center" wrapText="1"/>
    </xf>
    <xf numFmtId="0" fontId="0" fillId="47" borderId="29" xfId="0" applyFont="1" applyFill="1" applyBorder="1" applyAlignment="1">
      <alignment horizontal="center" vertical="center" wrapText="1"/>
    </xf>
    <xf numFmtId="0" fontId="0" fillId="47" borderId="29" xfId="0" applyFont="1" applyFill="1" applyBorder="1" applyAlignment="1">
      <alignment horizontal="center" vertical="center" wrapText="1"/>
    </xf>
    <xf numFmtId="43" fontId="0" fillId="47" borderId="29" xfId="0" applyNumberFormat="1" applyFont="1" applyFill="1" applyBorder="1" applyAlignment="1">
      <alignment vertical="center" wrapText="1"/>
    </xf>
    <xf numFmtId="0" fontId="0" fillId="47" borderId="30" xfId="0" applyFont="1" applyFill="1" applyBorder="1" applyAlignment="1">
      <alignment vertical="center" wrapText="1"/>
    </xf>
    <xf numFmtId="0" fontId="0" fillId="47" borderId="31" xfId="0" applyFont="1" applyFill="1" applyBorder="1" applyAlignment="1">
      <alignment vertical="center" wrapText="1"/>
    </xf>
    <xf numFmtId="43" fontId="0" fillId="47" borderId="32" xfId="0" applyNumberFormat="1" applyFont="1" applyFill="1" applyBorder="1" applyAlignment="1">
      <alignment horizontal="center" vertical="center" wrapText="1"/>
    </xf>
    <xf numFmtId="2" fontId="0" fillId="47" borderId="30" xfId="0" applyNumberFormat="1" applyFont="1" applyFill="1" applyBorder="1" applyAlignment="1">
      <alignment vertical="center" wrapText="1"/>
    </xf>
    <xf numFmtId="2" fontId="0" fillId="47" borderId="29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vertical="center" wrapText="1"/>
    </xf>
    <xf numFmtId="173" fontId="58" fillId="47" borderId="0" xfId="0" applyNumberFormat="1" applyFont="1" applyFill="1" applyBorder="1" applyAlignment="1">
      <alignment horizontal="center" vertical="center" wrapText="1"/>
    </xf>
    <xf numFmtId="173" fontId="59" fillId="47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4" fontId="59" fillId="0" borderId="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73" fontId="0" fillId="0" borderId="0" xfId="0" applyNumberFormat="1" applyFont="1" applyFill="1" applyBorder="1" applyAlignment="1">
      <alignment vertical="center"/>
    </xf>
    <xf numFmtId="43" fontId="0" fillId="47" borderId="33" xfId="69" applyNumberFormat="1" applyFont="1" applyFill="1" applyBorder="1" applyAlignment="1" applyProtection="1">
      <alignment horizontal="center" vertical="center" wrapText="1"/>
      <protection/>
    </xf>
    <xf numFmtId="43" fontId="0" fillId="0" borderId="33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2" fontId="0" fillId="47" borderId="34" xfId="0" applyNumberFormat="1" applyFont="1" applyFill="1" applyBorder="1" applyAlignment="1">
      <alignment vertical="center" wrapText="1"/>
    </xf>
    <xf numFmtId="1" fontId="2" fillId="0" borderId="35" xfId="0" applyNumberFormat="1" applyFont="1" applyFill="1" applyBorder="1" applyAlignment="1">
      <alignment horizontal="left" vertical="center" wrapText="1"/>
    </xf>
    <xf numFmtId="2" fontId="2" fillId="0" borderId="35" xfId="0" applyNumberFormat="1" applyFont="1" applyFill="1" applyBorder="1" applyAlignment="1">
      <alignment horizontal="left" vertical="center" wrapText="1"/>
    </xf>
    <xf numFmtId="1" fontId="2" fillId="47" borderId="35" xfId="0" applyNumberFormat="1" applyFont="1" applyFill="1" applyBorder="1" applyAlignment="1">
      <alignment horizontal="left" vertical="center" wrapText="1"/>
    </xf>
    <xf numFmtId="2" fontId="2" fillId="47" borderId="35" xfId="0" applyNumberFormat="1" applyFont="1" applyFill="1" applyBorder="1" applyAlignment="1">
      <alignment horizontal="left" vertical="center" wrapText="1"/>
    </xf>
    <xf numFmtId="2" fontId="1" fillId="47" borderId="34" xfId="0" applyNumberFormat="1" applyFont="1" applyFill="1" applyBorder="1" applyAlignment="1">
      <alignment vertical="center" wrapText="1"/>
    </xf>
    <xf numFmtId="0" fontId="0" fillId="47" borderId="32" xfId="0" applyFont="1" applyFill="1" applyBorder="1" applyAlignment="1">
      <alignment horizontal="center" vertical="center" wrapText="1"/>
    </xf>
    <xf numFmtId="0" fontId="0" fillId="47" borderId="36" xfId="0" applyFont="1" applyFill="1" applyBorder="1" applyAlignment="1">
      <alignment horizontal="center" vertical="center" wrapText="1"/>
    </xf>
    <xf numFmtId="0" fontId="0" fillId="47" borderId="36" xfId="0" applyFont="1" applyFill="1" applyBorder="1" applyAlignment="1">
      <alignment vertical="center" wrapText="1"/>
    </xf>
    <xf numFmtId="0" fontId="0" fillId="47" borderId="37" xfId="0" applyFont="1" applyFill="1" applyBorder="1" applyAlignment="1">
      <alignment vertical="center" wrapText="1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47" borderId="36" xfId="0" applyFont="1" applyFill="1" applyBorder="1" applyAlignment="1">
      <alignment horizontal="left" vertical="center" wrapText="1"/>
    </xf>
    <xf numFmtId="0" fontId="0" fillId="47" borderId="37" xfId="0" applyFont="1" applyFill="1" applyBorder="1" applyAlignment="1">
      <alignment horizontal="left" vertical="center" wrapText="1"/>
    </xf>
    <xf numFmtId="0" fontId="1" fillId="47" borderId="29" xfId="0" applyFont="1" applyFill="1" applyBorder="1" applyAlignment="1">
      <alignment horizontal="center" vertical="center" wrapText="1"/>
    </xf>
    <xf numFmtId="2" fontId="1" fillId="47" borderId="3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43" fontId="0" fillId="47" borderId="29" xfId="0" applyNumberFormat="1" applyFont="1" applyFill="1" applyBorder="1" applyAlignment="1" applyProtection="1">
      <alignment horizontal="center" vertical="center" wrapText="1"/>
      <protection/>
    </xf>
    <xf numFmtId="43" fontId="0" fillId="0" borderId="38" xfId="0" applyNumberFormat="1" applyFont="1" applyFill="1" applyBorder="1" applyAlignment="1" applyProtection="1">
      <alignment horizontal="center" vertical="center" wrapText="1"/>
      <protection/>
    </xf>
    <xf numFmtId="43" fontId="0" fillId="0" borderId="38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47" borderId="34" xfId="0" applyFont="1" applyFill="1" applyBorder="1" applyAlignment="1" applyProtection="1">
      <alignment horizontal="center" vertical="center" wrapText="1"/>
      <protection/>
    </xf>
    <xf numFmtId="43" fontId="0" fillId="47" borderId="39" xfId="0" applyNumberFormat="1" applyFont="1" applyFill="1" applyBorder="1" applyAlignment="1">
      <alignment vertical="center" wrapText="1"/>
    </xf>
    <xf numFmtId="0" fontId="0" fillId="47" borderId="3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43" fontId="1" fillId="0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7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174" fontId="2" fillId="0" borderId="0" xfId="0" applyNumberFormat="1" applyFont="1" applyAlignment="1">
      <alignment horizontal="left" vertical="center" wrapText="1"/>
    </xf>
    <xf numFmtId="17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30" xfId="0" applyFont="1" applyFill="1" applyBorder="1" applyAlignment="1">
      <alignment horizontal="left" vertical="center" wrapText="1"/>
    </xf>
    <xf numFmtId="2" fontId="2" fillId="47" borderId="31" xfId="0" applyNumberFormat="1" applyFont="1" applyFill="1" applyBorder="1" applyAlignment="1">
      <alignment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43" fontId="0" fillId="47" borderId="0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43" fontId="0" fillId="48" borderId="29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43" fontId="0" fillId="0" borderId="41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43" fontId="0" fillId="0" borderId="2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43" fontId="1" fillId="0" borderId="20" xfId="0" applyNumberFormat="1" applyFont="1" applyBorder="1" applyAlignment="1">
      <alignment horizontal="center" vertical="center" wrapText="1"/>
    </xf>
    <xf numFmtId="173" fontId="59" fillId="0" borderId="0" xfId="0" applyNumberFormat="1" applyFont="1" applyAlignment="1">
      <alignment horizontal="right" vertical="center" wrapText="1"/>
    </xf>
    <xf numFmtId="0" fontId="59" fillId="0" borderId="0" xfId="0" applyFont="1" applyAlignment="1">
      <alignment horizontal="left" vertical="center" wrapText="1"/>
    </xf>
    <xf numFmtId="43" fontId="0" fillId="0" borderId="20" xfId="0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4" fontId="0" fillId="0" borderId="0" xfId="0" applyNumberFormat="1" applyFont="1" applyAlignment="1">
      <alignment horizontal="left" vertical="center" wrapText="1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1" fillId="0" borderId="42" xfId="0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43" fontId="1" fillId="0" borderId="29" xfId="0" applyNumberFormat="1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 applyProtection="1">
      <alignment horizontal="center" vertical="center" wrapText="1"/>
      <protection/>
    </xf>
    <xf numFmtId="43" fontId="0" fillId="47" borderId="29" xfId="69" applyNumberFormat="1" applyFont="1" applyFill="1" applyBorder="1" applyAlignment="1" applyProtection="1">
      <alignment horizontal="center" vertical="center" wrapText="1"/>
      <protection/>
    </xf>
    <xf numFmtId="173" fontId="0" fillId="47" borderId="38" xfId="0" applyNumberFormat="1" applyFont="1" applyFill="1" applyBorder="1" applyAlignment="1">
      <alignment horizontal="center" vertical="center" wrapText="1"/>
    </xf>
    <xf numFmtId="43" fontId="0" fillId="47" borderId="38" xfId="0" applyNumberFormat="1" applyFont="1" applyFill="1" applyBorder="1" applyAlignment="1" applyProtection="1">
      <alignment horizontal="center" vertical="center" wrapText="1"/>
      <protection/>
    </xf>
    <xf numFmtId="43" fontId="0" fillId="47" borderId="38" xfId="69" applyNumberFormat="1" applyFont="1" applyFill="1" applyBorder="1" applyAlignment="1" applyProtection="1">
      <alignment horizontal="center" vertical="center" wrapText="1"/>
      <protection/>
    </xf>
    <xf numFmtId="0" fontId="0" fillId="47" borderId="0" xfId="0" applyFont="1" applyFill="1" applyAlignment="1">
      <alignment vertical="center"/>
    </xf>
    <xf numFmtId="43" fontId="0" fillId="0" borderId="39" xfId="0" applyNumberFormat="1" applyFont="1" applyFill="1" applyBorder="1" applyAlignment="1">
      <alignment vertical="center" wrapText="1"/>
    </xf>
    <xf numFmtId="0" fontId="32" fillId="0" borderId="44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175" fontId="2" fillId="0" borderId="0" xfId="0" applyNumberFormat="1" applyFont="1" applyAlignment="1">
      <alignment horizontal="left" vertical="center"/>
    </xf>
    <xf numFmtId="2" fontId="32" fillId="47" borderId="43" xfId="0" applyNumberFormat="1" applyFont="1" applyFill="1" applyBorder="1" applyAlignment="1">
      <alignment vertical="center" wrapText="1"/>
    </xf>
    <xf numFmtId="0" fontId="0" fillId="47" borderId="0" xfId="0" applyFont="1" applyFill="1" applyAlignment="1">
      <alignment horizontal="left" vertical="center"/>
    </xf>
    <xf numFmtId="2" fontId="2" fillId="0" borderId="35" xfId="0" applyNumberFormat="1" applyFont="1" applyFill="1" applyBorder="1" applyAlignment="1">
      <alignment vertical="center" wrapText="1"/>
    </xf>
    <xf numFmtId="2" fontId="2" fillId="47" borderId="35" xfId="0" applyNumberFormat="1" applyFont="1" applyFill="1" applyBorder="1" applyAlignment="1">
      <alignment vertical="center" wrapText="1"/>
    </xf>
    <xf numFmtId="0" fontId="1" fillId="47" borderId="34" xfId="117" applyFont="1" applyFill="1" applyBorder="1" applyAlignment="1">
      <alignment horizontal="left" vertical="center" wrapText="1"/>
      <protection/>
    </xf>
    <xf numFmtId="0" fontId="32" fillId="47" borderId="43" xfId="117" applyFont="1" applyFill="1" applyBorder="1" applyAlignment="1">
      <alignment horizontal="left" vertical="center" wrapText="1"/>
      <protection/>
    </xf>
    <xf numFmtId="0" fontId="0" fillId="47" borderId="0" xfId="0" applyFont="1" applyFill="1" applyAlignment="1">
      <alignment horizontal="center" vertical="center"/>
    </xf>
    <xf numFmtId="0" fontId="0" fillId="0" borderId="30" xfId="99" applyFont="1" applyBorder="1" applyAlignment="1">
      <alignment horizontal="left" vertical="center" wrapText="1"/>
      <protection/>
    </xf>
    <xf numFmtId="0" fontId="2" fillId="0" borderId="35" xfId="99" applyFont="1" applyBorder="1" applyAlignment="1">
      <alignment horizontal="left" vertical="center" wrapText="1"/>
      <protection/>
    </xf>
    <xf numFmtId="43" fontId="0" fillId="47" borderId="29" xfId="99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3" fontId="0" fillId="0" borderId="33" xfId="69" applyNumberFormat="1" applyFont="1" applyFill="1" applyBorder="1" applyAlignment="1" applyProtection="1">
      <alignment horizontal="center" vertical="center" wrapText="1"/>
      <protection/>
    </xf>
    <xf numFmtId="2" fontId="0" fillId="47" borderId="38" xfId="0" applyNumberFormat="1" applyFont="1" applyFill="1" applyBorder="1" applyAlignment="1">
      <alignment horizontal="center" vertical="center" wrapText="1"/>
    </xf>
    <xf numFmtId="173" fontId="0" fillId="47" borderId="29" xfId="0" applyNumberFormat="1" applyFont="1" applyFill="1" applyBorder="1" applyAlignment="1" applyProtection="1">
      <alignment horizontal="center" vertical="center" wrapText="1"/>
      <protection/>
    </xf>
    <xf numFmtId="0" fontId="0" fillId="47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vertical="center" wrapText="1"/>
    </xf>
    <xf numFmtId="173" fontId="0" fillId="47" borderId="38" xfId="0" applyNumberFormat="1" applyFont="1" applyFill="1" applyBorder="1" applyAlignment="1" applyProtection="1">
      <alignment horizontal="center" vertical="center" wrapText="1"/>
      <protection/>
    </xf>
    <xf numFmtId="173" fontId="0" fillId="47" borderId="38" xfId="69" applyNumberFormat="1" applyFont="1" applyFill="1" applyBorder="1" applyAlignment="1" applyProtection="1">
      <alignment horizontal="center" vertical="center" wrapText="1"/>
      <protection/>
    </xf>
    <xf numFmtId="173" fontId="0" fillId="47" borderId="0" xfId="0" applyNumberFormat="1" applyFont="1" applyFill="1" applyAlignment="1">
      <alignment vertical="center" wrapText="1"/>
    </xf>
    <xf numFmtId="173" fontId="0" fillId="48" borderId="29" xfId="0" applyNumberFormat="1" applyFont="1" applyFill="1" applyBorder="1" applyAlignment="1">
      <alignment horizontal="center" vertical="center" wrapText="1"/>
    </xf>
    <xf numFmtId="173" fontId="0" fillId="48" borderId="0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>
      <alignment horizontal="center" vertical="center" wrapText="1"/>
    </xf>
    <xf numFmtId="173" fontId="0" fillId="0" borderId="38" xfId="0" applyNumberFormat="1" applyFont="1" applyFill="1" applyBorder="1" applyAlignment="1" applyProtection="1">
      <alignment horizontal="center" vertical="center" wrapText="1"/>
      <protection/>
    </xf>
    <xf numFmtId="173" fontId="0" fillId="0" borderId="38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6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" fillId="47" borderId="42" xfId="0" applyFont="1" applyFill="1" applyBorder="1" applyAlignment="1">
      <alignment horizontal="left" vertical="center" wrapText="1"/>
    </xf>
    <xf numFmtId="0" fontId="32" fillId="47" borderId="40" xfId="0" applyFont="1" applyFill="1" applyBorder="1" applyAlignment="1">
      <alignment horizontal="left" vertical="center" wrapText="1"/>
    </xf>
    <xf numFmtId="43" fontId="1" fillId="47" borderId="29" xfId="0" applyNumberFormat="1" applyFont="1" applyFill="1" applyBorder="1" applyAlignment="1">
      <alignment horizontal="center" vertical="center" wrapText="1"/>
    </xf>
    <xf numFmtId="0" fontId="0" fillId="47" borderId="34" xfId="0" applyFont="1" applyFill="1" applyBorder="1" applyAlignment="1">
      <alignment horizontal="left" vertical="center" wrapText="1"/>
    </xf>
    <xf numFmtId="0" fontId="2" fillId="47" borderId="31" xfId="0" applyFont="1" applyFill="1" applyBorder="1" applyAlignment="1">
      <alignment horizontal="left" vertical="center" wrapText="1"/>
    </xf>
    <xf numFmtId="0" fontId="1" fillId="47" borderId="34" xfId="0" applyFont="1" applyFill="1" applyBorder="1" applyAlignment="1">
      <alignment horizontal="left" vertical="center" wrapText="1"/>
    </xf>
    <xf numFmtId="0" fontId="32" fillId="47" borderId="31" xfId="0" applyFont="1" applyFill="1" applyBorder="1" applyAlignment="1">
      <alignment horizontal="left" vertical="center" wrapText="1"/>
    </xf>
    <xf numFmtId="0" fontId="32" fillId="0" borderId="4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vertical="center"/>
      <protection/>
    </xf>
    <xf numFmtId="2" fontId="0" fillId="0" borderId="0" xfId="69" applyNumberFormat="1" applyFont="1" applyFill="1" applyBorder="1" applyAlignment="1" applyProtection="1">
      <alignment vertical="center"/>
      <protection/>
    </xf>
    <xf numFmtId="173" fontId="0" fillId="47" borderId="33" xfId="69" applyNumberFormat="1" applyFont="1" applyFill="1" applyBorder="1" applyAlignment="1" applyProtection="1">
      <alignment horizontal="center" vertical="center" wrapText="1"/>
      <protection/>
    </xf>
    <xf numFmtId="173" fontId="0" fillId="0" borderId="29" xfId="0" applyNumberFormat="1" applyFont="1" applyBorder="1" applyAlignment="1">
      <alignment horizontal="center" vertical="center" wrapText="1"/>
    </xf>
    <xf numFmtId="0" fontId="32" fillId="47" borderId="45" xfId="0" applyFont="1" applyFill="1" applyBorder="1" applyAlignment="1">
      <alignment horizontal="left" vertical="center" wrapText="1"/>
    </xf>
    <xf numFmtId="173" fontId="0" fillId="47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43" fontId="1" fillId="0" borderId="29" xfId="0" applyNumberFormat="1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 applyProtection="1">
      <alignment horizontal="center" vertical="center" wrapText="1"/>
      <protection/>
    </xf>
    <xf numFmtId="43" fontId="0" fillId="0" borderId="38" xfId="0" applyNumberFormat="1" applyFont="1" applyFill="1" applyBorder="1" applyAlignment="1" applyProtection="1">
      <alignment horizontal="center" vertical="center" wrapText="1"/>
      <protection/>
    </xf>
    <xf numFmtId="43" fontId="0" fillId="0" borderId="38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47" borderId="38" xfId="0" applyFont="1" applyFill="1" applyBorder="1" applyAlignment="1" applyProtection="1">
      <alignment horizontal="center" vertical="center" wrapText="1"/>
      <protection/>
    </xf>
    <xf numFmtId="0" fontId="0" fillId="47" borderId="34" xfId="0" applyFont="1" applyFill="1" applyBorder="1" applyAlignment="1" applyProtection="1">
      <alignment horizontal="center" vertical="center" wrapText="1"/>
      <protection/>
    </xf>
    <xf numFmtId="2" fontId="0" fillId="47" borderId="30" xfId="0" applyNumberFormat="1" applyFont="1" applyFill="1" applyBorder="1" applyAlignment="1">
      <alignment vertical="center" wrapText="1"/>
    </xf>
    <xf numFmtId="2" fontId="0" fillId="47" borderId="29" xfId="0" applyNumberFormat="1" applyFont="1" applyFill="1" applyBorder="1" applyAlignment="1">
      <alignment horizontal="center" vertical="center" wrapText="1"/>
    </xf>
    <xf numFmtId="43" fontId="0" fillId="47" borderId="33" xfId="69" applyNumberFormat="1" applyFont="1" applyFill="1" applyBorder="1" applyAlignment="1" applyProtection="1">
      <alignment horizontal="center" vertical="center" wrapText="1"/>
      <protection/>
    </xf>
    <xf numFmtId="173" fontId="0" fillId="47" borderId="38" xfId="0" applyNumberFormat="1" applyFont="1" applyFill="1" applyBorder="1" applyAlignment="1">
      <alignment horizontal="center" vertical="center" wrapText="1"/>
    </xf>
    <xf numFmtId="43" fontId="0" fillId="47" borderId="39" xfId="0" applyNumberFormat="1" applyFont="1" applyFill="1" applyBorder="1" applyAlignment="1">
      <alignment vertical="center" wrapText="1"/>
    </xf>
    <xf numFmtId="43" fontId="0" fillId="47" borderId="38" xfId="0" applyNumberFormat="1" applyFont="1" applyFill="1" applyBorder="1" applyAlignment="1" applyProtection="1">
      <alignment horizontal="center" vertical="center" wrapText="1"/>
      <protection/>
    </xf>
    <xf numFmtId="43" fontId="0" fillId="47" borderId="38" xfId="69" applyNumberFormat="1" applyFont="1" applyFill="1" applyBorder="1" applyAlignment="1" applyProtection="1">
      <alignment horizontal="center" vertical="center" wrapText="1"/>
      <protection/>
    </xf>
    <xf numFmtId="0" fontId="0" fillId="47" borderId="0" xfId="0" applyFont="1" applyFill="1" applyAlignment="1">
      <alignment vertical="center"/>
    </xf>
    <xf numFmtId="43" fontId="0" fillId="0" borderId="39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43" fontId="0" fillId="0" borderId="2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43" fontId="1" fillId="0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" fontId="0" fillId="0" borderId="0" xfId="69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69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2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6" fillId="38" borderId="20" xfId="0" applyFont="1" applyFill="1" applyBorder="1" applyAlignment="1" applyProtection="1">
      <alignment horizontal="center" vertical="center" wrapText="1"/>
      <protection/>
    </xf>
    <xf numFmtId="0" fontId="36" fillId="38" borderId="2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38" borderId="20" xfId="0" applyFont="1" applyFill="1" applyBorder="1" applyAlignment="1" applyProtection="1">
      <alignment vertical="center" wrapText="1"/>
      <protection/>
    </xf>
    <xf numFmtId="0" fontId="0" fillId="38" borderId="25" xfId="0" applyFont="1" applyFill="1" applyBorder="1" applyAlignment="1" applyProtection="1">
      <alignment vertical="center" wrapText="1"/>
      <protection/>
    </xf>
    <xf numFmtId="0" fontId="0" fillId="38" borderId="28" xfId="0" applyFont="1" applyFill="1" applyBorder="1" applyAlignment="1" applyProtection="1">
      <alignment vertical="center" wrapText="1"/>
      <protection/>
    </xf>
    <xf numFmtId="0" fontId="0" fillId="38" borderId="46" xfId="0" applyFont="1" applyFill="1" applyBorder="1" applyAlignment="1" applyProtection="1">
      <alignment vertical="center" wrapText="1"/>
      <protection/>
    </xf>
    <xf numFmtId="2" fontId="0" fillId="47" borderId="30" xfId="0" applyNumberFormat="1" applyFont="1" applyFill="1" applyBorder="1" applyAlignment="1">
      <alignment horizontal="left" vertical="center" wrapText="1"/>
    </xf>
    <xf numFmtId="2" fontId="2" fillId="47" borderId="31" xfId="0" applyNumberFormat="1" applyFont="1" applyFill="1" applyBorder="1" applyAlignment="1">
      <alignment horizontal="left" vertical="center" wrapText="1"/>
    </xf>
    <xf numFmtId="0" fontId="0" fillId="47" borderId="29" xfId="0" applyFont="1" applyFill="1" applyBorder="1" applyAlignment="1" quotePrefix="1">
      <alignment horizontal="center" vertical="center" wrapText="1"/>
    </xf>
    <xf numFmtId="0" fontId="36" fillId="38" borderId="2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43" fontId="0" fillId="0" borderId="29" xfId="0" applyNumberFormat="1" applyFont="1" applyFill="1" applyBorder="1" applyAlignment="1">
      <alignment vertical="center" wrapText="1"/>
    </xf>
    <xf numFmtId="43" fontId="0" fillId="0" borderId="32" xfId="0" applyNumberFormat="1" applyFont="1" applyFill="1" applyBorder="1" applyAlignment="1">
      <alignment horizontal="center" vertical="center" wrapText="1"/>
    </xf>
    <xf numFmtId="173" fontId="58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1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43" fontId="0" fillId="47" borderId="0" xfId="69" applyNumberFormat="1" applyFont="1" applyFill="1" applyBorder="1" applyAlignment="1" applyProtection="1">
      <alignment horizontal="center" vertical="center" wrapText="1"/>
      <protection/>
    </xf>
    <xf numFmtId="1" fontId="2" fillId="0" borderId="47" xfId="0" applyNumberFormat="1" applyFont="1" applyFill="1" applyBorder="1" applyAlignment="1">
      <alignment horizontal="left" vertical="center" wrapText="1"/>
    </xf>
    <xf numFmtId="43" fontId="0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 wrapText="1"/>
    </xf>
    <xf numFmtId="0" fontId="60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0" fontId="0" fillId="47" borderId="30" xfId="0" applyFont="1" applyFill="1" applyBorder="1" applyAlignment="1">
      <alignment horizontal="left" vertical="center" wrapText="1"/>
    </xf>
    <xf numFmtId="0" fontId="0" fillId="47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36" fillId="38" borderId="20" xfId="0" applyFont="1" applyFill="1" applyBorder="1" applyAlignment="1">
      <alignment horizontal="center" vertical="center"/>
    </xf>
    <xf numFmtId="0" fontId="36" fillId="38" borderId="25" xfId="0" applyFont="1" applyFill="1" applyBorder="1" applyAlignment="1">
      <alignment horizontal="center" vertical="center" wrapText="1"/>
    </xf>
    <xf numFmtId="0" fontId="36" fillId="38" borderId="50" xfId="0" applyFont="1" applyFill="1" applyBorder="1" applyAlignment="1">
      <alignment horizontal="center" vertical="center" wrapText="1"/>
    </xf>
    <xf numFmtId="0" fontId="36" fillId="38" borderId="20" xfId="0" applyFont="1" applyFill="1" applyBorder="1" applyAlignment="1">
      <alignment horizontal="center" vertical="center" wrapText="1"/>
    </xf>
    <xf numFmtId="0" fontId="36" fillId="38" borderId="28" xfId="0" applyFont="1" applyFill="1" applyBorder="1" applyAlignment="1">
      <alignment horizontal="center" vertical="center" wrapText="1"/>
    </xf>
    <xf numFmtId="0" fontId="36" fillId="38" borderId="46" xfId="0" applyFont="1" applyFill="1" applyBorder="1" applyAlignment="1">
      <alignment horizontal="center" vertical="center" wrapText="1"/>
    </xf>
    <xf numFmtId="0" fontId="36" fillId="38" borderId="51" xfId="0" applyFont="1" applyFill="1" applyBorder="1" applyAlignment="1">
      <alignment horizontal="center" vertical="center" wrapText="1"/>
    </xf>
    <xf numFmtId="0" fontId="36" fillId="38" borderId="52" xfId="0" applyFont="1" applyFill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6" fillId="38" borderId="25" xfId="0" applyFont="1" applyFill="1" applyBorder="1" applyAlignment="1" applyProtection="1">
      <alignment horizontal="center" vertical="center" wrapText="1"/>
      <protection/>
    </xf>
    <xf numFmtId="0" fontId="36" fillId="38" borderId="5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38" borderId="20" xfId="0" applyFont="1" applyFill="1" applyBorder="1" applyAlignment="1" applyProtection="1">
      <alignment horizontal="center" vertical="center" wrapText="1"/>
      <protection/>
    </xf>
    <xf numFmtId="0" fontId="36" fillId="38" borderId="21" xfId="0" applyFont="1" applyFill="1" applyBorder="1" applyAlignment="1">
      <alignment horizontal="center" vertical="center" wrapText="1"/>
    </xf>
    <xf numFmtId="0" fontId="36" fillId="38" borderId="48" xfId="0" applyFont="1" applyFill="1" applyBorder="1" applyAlignment="1">
      <alignment horizontal="center" vertical="center" wrapText="1"/>
    </xf>
    <xf numFmtId="0" fontId="36" fillId="38" borderId="49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0" fillId="47" borderId="30" xfId="0" applyFont="1" applyFill="1" applyBorder="1" applyAlignment="1">
      <alignment horizontal="left" vertical="center" wrapText="1"/>
    </xf>
    <xf numFmtId="0" fontId="0" fillId="47" borderId="3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36" fillId="38" borderId="28" xfId="0" applyFont="1" applyFill="1" applyBorder="1" applyAlignment="1" applyProtection="1">
      <alignment horizontal="center" vertical="center" wrapText="1"/>
      <protection/>
    </xf>
    <xf numFmtId="0" fontId="36" fillId="38" borderId="46" xfId="0" applyFont="1" applyFill="1" applyBorder="1" applyAlignment="1" applyProtection="1">
      <alignment horizontal="center" vertical="center" wrapText="1"/>
      <protection/>
    </xf>
    <xf numFmtId="0" fontId="36" fillId="38" borderId="51" xfId="0" applyFont="1" applyFill="1" applyBorder="1" applyAlignment="1" applyProtection="1">
      <alignment horizontal="center" vertical="center" wrapText="1"/>
      <protection/>
    </xf>
    <xf numFmtId="0" fontId="36" fillId="38" borderId="52" xfId="0" applyFont="1" applyFill="1" applyBorder="1" applyAlignment="1" applyProtection="1">
      <alignment horizontal="center" vertical="center" wrapText="1"/>
      <protection/>
    </xf>
    <xf numFmtId="0" fontId="0" fillId="38" borderId="25" xfId="0" applyFont="1" applyFill="1" applyBorder="1" applyAlignment="1" applyProtection="1">
      <alignment horizontal="center" vertical="center" wrapText="1"/>
      <protection/>
    </xf>
    <xf numFmtId="0" fontId="0" fillId="38" borderId="50" xfId="0" applyFont="1" applyFill="1" applyBorder="1" applyAlignment="1" applyProtection="1">
      <alignment horizontal="center" vertical="center" wrapText="1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 wrapText="1"/>
    </xf>
    <xf numFmtId="0" fontId="0" fillId="38" borderId="48" xfId="0" applyFont="1" applyFill="1" applyBorder="1" applyAlignment="1">
      <alignment horizontal="center" vertical="center" wrapText="1"/>
    </xf>
    <xf numFmtId="0" fontId="0" fillId="38" borderId="49" xfId="0" applyFont="1" applyFill="1" applyBorder="1" applyAlignment="1">
      <alignment horizontal="center" vertical="center" wrapText="1"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0" fontId="0" fillId="38" borderId="46" xfId="0" applyFont="1" applyFill="1" applyBorder="1" applyAlignment="1" applyProtection="1">
      <alignment horizontal="center" vertical="center" wrapText="1"/>
      <protection/>
    </xf>
    <xf numFmtId="0" fontId="0" fillId="38" borderId="51" xfId="0" applyFont="1" applyFill="1" applyBorder="1" applyAlignment="1" applyProtection="1">
      <alignment horizontal="center" vertical="center" wrapText="1"/>
      <protection/>
    </xf>
    <xf numFmtId="0" fontId="0" fillId="38" borderId="52" xfId="0" applyFont="1" applyFill="1" applyBorder="1" applyAlignment="1" applyProtection="1">
      <alignment horizontal="center" vertical="center" wrapText="1"/>
      <protection/>
    </xf>
    <xf numFmtId="0" fontId="0" fillId="38" borderId="20" xfId="0" applyFont="1" applyFill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center" vertical="center" wrapText="1"/>
    </xf>
    <xf numFmtId="0" fontId="0" fillId="38" borderId="50" xfId="0" applyFont="1" applyFill="1" applyBorder="1" applyAlignment="1">
      <alignment horizontal="center" vertical="center" wrapText="1"/>
    </xf>
    <xf numFmtId="0" fontId="0" fillId="38" borderId="28" xfId="0" applyFont="1" applyFill="1" applyBorder="1" applyAlignment="1">
      <alignment horizontal="center" vertical="center" wrapText="1"/>
    </xf>
    <xf numFmtId="0" fontId="0" fillId="38" borderId="46" xfId="0" applyFont="1" applyFill="1" applyBorder="1" applyAlignment="1">
      <alignment horizontal="center" vertical="center" wrapText="1"/>
    </xf>
    <xf numFmtId="0" fontId="0" fillId="38" borderId="51" xfId="0" applyFont="1" applyFill="1" applyBorder="1" applyAlignment="1">
      <alignment horizontal="center" vertical="center" wrapText="1"/>
    </xf>
    <xf numFmtId="0" fontId="0" fillId="38" borderId="52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0" fillId="38" borderId="53" xfId="0" applyFont="1" applyFill="1" applyBorder="1" applyAlignment="1" applyProtection="1">
      <alignment horizontal="center" vertical="center" wrapText="1"/>
      <protection/>
    </xf>
    <xf numFmtId="0" fontId="0" fillId="38" borderId="54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abi" xfId="90"/>
    <cellStyle name="Lietojamais" xfId="91"/>
    <cellStyle name="Linked Cell" xfId="92"/>
    <cellStyle name="Linked Cell 2" xfId="93"/>
    <cellStyle name="Neutral" xfId="94"/>
    <cellStyle name="Neutral 2" xfId="95"/>
    <cellStyle name="Normal 10" xfId="96"/>
    <cellStyle name="Normal 11" xfId="97"/>
    <cellStyle name="Normal 12" xfId="98"/>
    <cellStyle name="Normal 2" xfId="99"/>
    <cellStyle name="Normal 2 2" xfId="100"/>
    <cellStyle name="Normal 2 2 2" xfId="101"/>
    <cellStyle name="Normal 2 3" xfId="102"/>
    <cellStyle name="Normal 2 4" xfId="103"/>
    <cellStyle name="Normal 2_Vidus 5_VS_20120424" xfId="104"/>
    <cellStyle name="Normal 3" xfId="105"/>
    <cellStyle name="Normal 4" xfId="106"/>
    <cellStyle name="Normal 4 2" xfId="107"/>
    <cellStyle name="Normal 5" xfId="108"/>
    <cellStyle name="Normal 6" xfId="109"/>
    <cellStyle name="Normal 6 2" xfId="110"/>
    <cellStyle name="Normal 6_APJOMI CENAS korigeta Vidus iela tame (14.11.2013)" xfId="111"/>
    <cellStyle name="Normal 7" xfId="112"/>
    <cellStyle name="Normal 8" xfId="113"/>
    <cellStyle name="Normal 8 2" xfId="114"/>
    <cellStyle name="Normal 8_APJOMI CENAS korigeta Vidus iela tame (14.11.2013)" xfId="115"/>
    <cellStyle name="Normal 9" xfId="116"/>
    <cellStyle name="Normal_Sheet1" xfId="117"/>
    <cellStyle name="Note" xfId="118"/>
    <cellStyle name="Note 2" xfId="119"/>
    <cellStyle name="Output" xfId="120"/>
    <cellStyle name="Output 2" xfId="121"/>
    <cellStyle name="Parastais_Abora-Pasaka" xfId="122"/>
    <cellStyle name="Parasts 5" xfId="123"/>
    <cellStyle name="Percent" xfId="124"/>
    <cellStyle name="Percent 2" xfId="125"/>
    <cellStyle name="Percent 3" xfId="126"/>
    <cellStyle name="Percent 4" xfId="127"/>
    <cellStyle name="Style 1" xfId="128"/>
    <cellStyle name="Style 1 2" xfId="129"/>
    <cellStyle name="Title" xfId="130"/>
    <cellStyle name="Title 2" xfId="131"/>
    <cellStyle name="Total" xfId="132"/>
    <cellStyle name="Total 2" xfId="133"/>
    <cellStyle name="Warning Text" xfId="134"/>
    <cellStyle name="Warning Text 2" xfId="135"/>
    <cellStyle name="Обычный_2009-04-27_PED IESN" xfId="136"/>
    <cellStyle name="Стиль 1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SheetLayoutView="85" zoomScalePageLayoutView="0" workbookViewId="0" topLeftCell="A1">
      <selection activeCell="C23" sqref="C23"/>
    </sheetView>
  </sheetViews>
  <sheetFormatPr defaultColWidth="11.28125" defaultRowHeight="12.75"/>
  <cols>
    <col min="1" max="1" width="10.421875" style="126" customWidth="1"/>
    <col min="2" max="2" width="55.00390625" style="126" customWidth="1"/>
    <col min="3" max="3" width="22.28125" style="126" customWidth="1"/>
    <col min="4" max="5" width="11.28125" style="127" customWidth="1"/>
    <col min="6" max="6" width="14.57421875" style="127" bestFit="1" customWidth="1"/>
    <col min="7" max="16384" width="11.28125" style="127" customWidth="1"/>
  </cols>
  <sheetData>
    <row r="2" ht="12.75">
      <c r="C2" s="126" t="s">
        <v>6</v>
      </c>
    </row>
    <row r="3" spans="1:3" ht="12.75">
      <c r="A3" s="305" t="s">
        <v>7</v>
      </c>
      <c r="B3" s="305"/>
      <c r="C3" s="305"/>
    </row>
    <row r="4" spans="1:3" ht="12.75">
      <c r="A4" s="305" t="s">
        <v>8</v>
      </c>
      <c r="B4" s="305"/>
      <c r="C4" s="305"/>
    </row>
    <row r="5" ht="12.75">
      <c r="C5" s="126" t="s">
        <v>9</v>
      </c>
    </row>
    <row r="6" spans="1:3" ht="12.75">
      <c r="A6" s="305" t="s">
        <v>38</v>
      </c>
      <c r="B6" s="305"/>
      <c r="C6" s="305"/>
    </row>
    <row r="7" spans="1:3" ht="12.75">
      <c r="A7" s="128"/>
      <c r="B7" s="128"/>
      <c r="C7" s="128"/>
    </row>
    <row r="8" spans="1:3" ht="12.75">
      <c r="A8" s="128"/>
      <c r="B8" s="128"/>
      <c r="C8" s="128"/>
    </row>
    <row r="9" spans="1:3" ht="12.75">
      <c r="A9" s="128"/>
      <c r="B9" s="128"/>
      <c r="C9" s="128"/>
    </row>
    <row r="10" spans="1:3" ht="12.75">
      <c r="A10" s="128"/>
      <c r="B10" s="128"/>
      <c r="C10" s="128"/>
    </row>
    <row r="11" spans="1:3" ht="13.5">
      <c r="A11" s="306" t="s">
        <v>26</v>
      </c>
      <c r="B11" s="306"/>
      <c r="C11" s="306"/>
    </row>
    <row r="12" spans="1:9" s="265" customFormat="1" ht="15.75" customHeight="1">
      <c r="A12" s="278" t="s">
        <v>726</v>
      </c>
      <c r="B12" s="308" t="s">
        <v>752</v>
      </c>
      <c r="C12" s="308"/>
      <c r="D12" s="295"/>
      <c r="E12" s="295"/>
      <c r="F12" s="295"/>
      <c r="G12" s="295"/>
      <c r="H12" s="295"/>
      <c r="I12" s="295"/>
    </row>
    <row r="13" spans="1:9" s="265" customFormat="1" ht="15.75" customHeight="1">
      <c r="A13" s="278"/>
      <c r="B13" s="309" t="s">
        <v>753</v>
      </c>
      <c r="C13" s="309"/>
      <c r="D13" s="300"/>
      <c r="E13" s="300"/>
      <c r="F13" s="300"/>
      <c r="G13" s="300"/>
      <c r="H13" s="300"/>
      <c r="I13" s="296"/>
    </row>
    <row r="14" spans="1:9" s="265" customFormat="1" ht="31.5" customHeight="1">
      <c r="A14" s="278" t="s">
        <v>727</v>
      </c>
      <c r="B14" s="310" t="s">
        <v>751</v>
      </c>
      <c r="C14" s="310"/>
      <c r="D14" s="295"/>
      <c r="E14" s="295"/>
      <c r="F14" s="295"/>
      <c r="G14" s="295"/>
      <c r="H14" s="295"/>
      <c r="I14" s="295"/>
    </row>
    <row r="15" spans="1:9" s="265" customFormat="1" ht="15.75" customHeight="1">
      <c r="A15" s="278" t="s">
        <v>728</v>
      </c>
      <c r="B15" s="309" t="s">
        <v>754</v>
      </c>
      <c r="C15" s="309"/>
      <c r="D15" s="300"/>
      <c r="E15" s="300"/>
      <c r="F15" s="300"/>
      <c r="G15" s="300"/>
      <c r="H15" s="300"/>
      <c r="I15" s="296"/>
    </row>
    <row r="16" spans="1:9" s="268" customFormat="1" ht="15.75" customHeight="1">
      <c r="A16" s="299" t="s">
        <v>729</v>
      </c>
      <c r="B16" s="311" t="s">
        <v>762</v>
      </c>
      <c r="C16" s="311"/>
      <c r="D16" s="296"/>
      <c r="E16" s="296"/>
      <c r="F16" s="296"/>
      <c r="G16" s="296"/>
      <c r="H16" s="296"/>
      <c r="I16" s="296"/>
    </row>
    <row r="17" spans="1:3" ht="12.75">
      <c r="A17" s="129"/>
      <c r="B17" s="129"/>
      <c r="C17" s="129"/>
    </row>
    <row r="18" spans="1:3" ht="12.75">
      <c r="A18" s="130"/>
      <c r="C18" s="131" t="s">
        <v>50</v>
      </c>
    </row>
    <row r="19" spans="1:4" s="134" customFormat="1" ht="36" customHeight="1">
      <c r="A19" s="132" t="s">
        <v>4</v>
      </c>
      <c r="B19" s="132" t="s">
        <v>10</v>
      </c>
      <c r="C19" s="132" t="s">
        <v>19</v>
      </c>
      <c r="D19" s="133"/>
    </row>
    <row r="20" spans="1:3" s="134" customFormat="1" ht="12.75">
      <c r="A20" s="135">
        <v>1</v>
      </c>
      <c r="B20" s="136" t="str">
        <f>'Kops.1'!A3</f>
        <v>Vispārējie celtniecības darbi</v>
      </c>
      <c r="C20" s="137">
        <f>'Kops.1'!E36</f>
        <v>0</v>
      </c>
    </row>
    <row r="21" spans="1:3" s="134" customFormat="1" ht="12.75">
      <c r="A21" s="138">
        <v>2</v>
      </c>
      <c r="B21" s="139" t="str">
        <f>'Kops.2'!A3</f>
        <v>Iekšējie specializētie darbi</v>
      </c>
      <c r="C21" s="140">
        <f>'Kops.2'!E32</f>
        <v>0</v>
      </c>
    </row>
    <row r="22" spans="1:5" s="134" customFormat="1" ht="12.75">
      <c r="A22" s="141"/>
      <c r="B22" s="142" t="s">
        <v>0</v>
      </c>
      <c r="C22" s="143">
        <f>SUM(C20:C21)</f>
        <v>0</v>
      </c>
      <c r="D22" s="144"/>
      <c r="E22" s="145"/>
    </row>
    <row r="23" spans="1:6" s="134" customFormat="1" ht="12.75">
      <c r="A23" s="307" t="s">
        <v>11</v>
      </c>
      <c r="B23" s="307"/>
      <c r="C23" s="146">
        <f>ROUND(C22*0.21,2)</f>
        <v>0</v>
      </c>
      <c r="F23" s="147"/>
    </row>
    <row r="24" spans="1:3" s="134" customFormat="1" ht="12.75">
      <c r="A24" s="148"/>
      <c r="B24" s="148"/>
      <c r="C24" s="149"/>
    </row>
    <row r="25" spans="1:3" s="134" customFormat="1" ht="12.75">
      <c r="A25" s="148"/>
      <c r="B25" s="148"/>
      <c r="C25" s="149"/>
    </row>
    <row r="26" spans="1:3" s="134" customFormat="1" ht="12.75">
      <c r="A26" s="148"/>
      <c r="B26" s="148"/>
      <c r="C26" s="149"/>
    </row>
    <row r="27" spans="1:5" s="134" customFormat="1" ht="12.75">
      <c r="A27" s="1" t="s">
        <v>735</v>
      </c>
      <c r="B27" s="150"/>
      <c r="C27" s="151"/>
      <c r="E27" s="213"/>
    </row>
    <row r="28" spans="1:6" ht="12.75">
      <c r="A28" s="130"/>
      <c r="C28" s="152"/>
      <c r="F28" s="153"/>
    </row>
    <row r="29" ht="12.75">
      <c r="A29" s="130"/>
    </row>
    <row r="30" spans="1:6" s="126" customFormat="1" ht="12.75">
      <c r="A30" s="154"/>
      <c r="D30" s="127"/>
      <c r="E30" s="127"/>
      <c r="F30" s="127"/>
    </row>
    <row r="31" ht="12.75">
      <c r="A31" s="1" t="s">
        <v>736</v>
      </c>
    </row>
  </sheetData>
  <sheetProtection/>
  <mergeCells count="10">
    <mergeCell ref="A3:C3"/>
    <mergeCell ref="A4:C4"/>
    <mergeCell ref="A6:C6"/>
    <mergeCell ref="A11:C11"/>
    <mergeCell ref="A23:B23"/>
    <mergeCell ref="B12:C12"/>
    <mergeCell ref="B13:C13"/>
    <mergeCell ref="B14:C14"/>
    <mergeCell ref="B15:C15"/>
    <mergeCell ref="B16:C16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84"/>
  <sheetViews>
    <sheetView zoomScale="85" zoomScaleNormal="85" zoomScaleSheetLayoutView="85" zoomScalePageLayoutView="0" workbookViewId="0" topLeftCell="A1">
      <selection activeCell="R13" sqref="R13"/>
    </sheetView>
  </sheetViews>
  <sheetFormatPr defaultColWidth="9.140625" defaultRowHeight="12.75"/>
  <cols>
    <col min="1" max="1" width="4.57421875" style="101" customWidth="1"/>
    <col min="2" max="2" width="8.00390625" style="101" customWidth="1"/>
    <col min="3" max="3" width="31.421875" style="101" customWidth="1"/>
    <col min="4" max="4" width="12.57421875" style="110" customWidth="1"/>
    <col min="5" max="5" width="6.140625" style="101" customWidth="1"/>
    <col min="6" max="6" width="9.57421875" style="101" customWidth="1"/>
    <col min="7" max="7" width="9.28125" style="101" customWidth="1"/>
    <col min="8" max="8" width="9.00390625" style="101" customWidth="1"/>
    <col min="9" max="12" width="9.421875" style="101" customWidth="1"/>
    <col min="13" max="13" width="9.140625" style="101" customWidth="1"/>
    <col min="14" max="14" width="10.00390625" style="101" customWidth="1"/>
    <col min="15" max="15" width="9.8515625" style="101" customWidth="1"/>
    <col min="16" max="16" width="8.57421875" style="101" customWidth="1"/>
    <col min="17" max="17" width="9.42187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55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291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75" customFormat="1" ht="12.75" customHeight="1">
      <c r="A13" s="356" t="s">
        <v>4</v>
      </c>
      <c r="B13" s="356" t="s">
        <v>22</v>
      </c>
      <c r="C13" s="363" t="s">
        <v>46</v>
      </c>
      <c r="D13" s="364"/>
      <c r="E13" s="356" t="s">
        <v>1</v>
      </c>
      <c r="F13" s="358" t="s">
        <v>2</v>
      </c>
      <c r="G13" s="360" t="s">
        <v>5</v>
      </c>
      <c r="H13" s="361"/>
      <c r="I13" s="361"/>
      <c r="J13" s="361"/>
      <c r="K13" s="361"/>
      <c r="L13" s="362"/>
      <c r="M13" s="360" t="s">
        <v>3</v>
      </c>
      <c r="N13" s="361"/>
      <c r="O13" s="361"/>
      <c r="P13" s="361"/>
      <c r="Q13" s="362"/>
      <c r="R13" s="74"/>
      <c r="S13" s="74"/>
    </row>
    <row r="14" spans="1:19" s="75" customFormat="1" ht="57" customHeight="1">
      <c r="A14" s="357"/>
      <c r="B14" s="357"/>
      <c r="C14" s="365"/>
      <c r="D14" s="366"/>
      <c r="E14" s="357"/>
      <c r="F14" s="358"/>
      <c r="G14" s="78" t="s">
        <v>23</v>
      </c>
      <c r="H14" s="78" t="s">
        <v>24</v>
      </c>
      <c r="I14" s="78" t="s">
        <v>42</v>
      </c>
      <c r="J14" s="78" t="s">
        <v>43</v>
      </c>
      <c r="K14" s="78" t="s">
        <v>44</v>
      </c>
      <c r="L14" s="78" t="s">
        <v>47</v>
      </c>
      <c r="M14" s="78" t="s">
        <v>25</v>
      </c>
      <c r="N14" s="78" t="s">
        <v>42</v>
      </c>
      <c r="O14" s="78" t="s">
        <v>43</v>
      </c>
      <c r="P14" s="78" t="s">
        <v>44</v>
      </c>
      <c r="Q14" s="78" t="s">
        <v>48</v>
      </c>
      <c r="R14" s="74"/>
      <c r="S14" s="74"/>
    </row>
    <row r="15" spans="1:20" s="180" customFormat="1" ht="24.75" customHeight="1">
      <c r="A15" s="68"/>
      <c r="B15" s="84"/>
      <c r="C15" s="199" t="s">
        <v>83</v>
      </c>
      <c r="D15" s="124"/>
      <c r="E15" s="87"/>
      <c r="F15" s="55"/>
      <c r="G15" s="55"/>
      <c r="H15" s="55"/>
      <c r="I15" s="79"/>
      <c r="J15" s="79"/>
      <c r="K15" s="79"/>
      <c r="L15" s="162">
        <f>ROUND(I15+J15+K15,2)</f>
        <v>0</v>
      </c>
      <c r="M15" s="162">
        <f>ROUND(G15*F15,2)</f>
        <v>0</v>
      </c>
      <c r="N15" s="163">
        <f>ROUND(I15*F15,2)</f>
        <v>0</v>
      </c>
      <c r="O15" s="163">
        <f>ROUND(J15*F15,2)</f>
        <v>0</v>
      </c>
      <c r="P15" s="163">
        <f>ROUND(K15*F15,2)</f>
        <v>0</v>
      </c>
      <c r="Q15" s="162">
        <f>ROUND(N15+O15+P15,2)</f>
        <v>0</v>
      </c>
      <c r="R15" s="179"/>
      <c r="S15" s="179"/>
      <c r="T15" s="179"/>
    </row>
    <row r="16" spans="1:20" s="180" customFormat="1" ht="24.75" customHeight="1">
      <c r="A16" s="68">
        <v>1</v>
      </c>
      <c r="B16" s="84" t="s">
        <v>80</v>
      </c>
      <c r="C16" s="115" t="s">
        <v>292</v>
      </c>
      <c r="D16" s="117"/>
      <c r="E16" s="121" t="s">
        <v>78</v>
      </c>
      <c r="F16" s="55">
        <v>40.8</v>
      </c>
      <c r="G16" s="160"/>
      <c r="H16" s="161"/>
      <c r="I16" s="85"/>
      <c r="J16" s="79"/>
      <c r="K16" s="79"/>
      <c r="L16" s="162"/>
      <c r="M16" s="162"/>
      <c r="N16" s="163"/>
      <c r="O16" s="163"/>
      <c r="P16" s="163"/>
      <c r="Q16" s="162"/>
      <c r="R16" s="179"/>
      <c r="S16" s="179"/>
      <c r="T16" s="179"/>
    </row>
    <row r="17" spans="1:20" s="180" customFormat="1" ht="24.75" customHeight="1">
      <c r="A17" s="68">
        <v>2</v>
      </c>
      <c r="B17" s="84" t="s">
        <v>80</v>
      </c>
      <c r="C17" s="115" t="s">
        <v>293</v>
      </c>
      <c r="D17" s="117" t="s">
        <v>294</v>
      </c>
      <c r="E17" s="121" t="s">
        <v>78</v>
      </c>
      <c r="F17" s="122">
        <v>4.08</v>
      </c>
      <c r="G17" s="160"/>
      <c r="H17" s="161"/>
      <c r="I17" s="85"/>
      <c r="J17" s="79"/>
      <c r="K17" s="79"/>
      <c r="L17" s="162"/>
      <c r="M17" s="162"/>
      <c r="N17" s="163"/>
      <c r="O17" s="163"/>
      <c r="P17" s="163"/>
      <c r="Q17" s="162"/>
      <c r="R17" s="179"/>
      <c r="S17" s="179"/>
      <c r="T17" s="179"/>
    </row>
    <row r="18" spans="1:20" s="180" customFormat="1" ht="24.75" customHeight="1">
      <c r="A18" s="68">
        <v>3</v>
      </c>
      <c r="B18" s="84" t="s">
        <v>80</v>
      </c>
      <c r="C18" s="115" t="s">
        <v>295</v>
      </c>
      <c r="D18" s="117"/>
      <c r="E18" s="121" t="s">
        <v>78</v>
      </c>
      <c r="F18" s="122">
        <v>4.08</v>
      </c>
      <c r="G18" s="160"/>
      <c r="H18" s="161"/>
      <c r="I18" s="85"/>
      <c r="J18" s="79"/>
      <c r="K18" s="79"/>
      <c r="L18" s="162"/>
      <c r="M18" s="162"/>
      <c r="N18" s="163"/>
      <c r="O18" s="163"/>
      <c r="P18" s="163"/>
      <c r="Q18" s="162"/>
      <c r="R18" s="179"/>
      <c r="S18" s="179"/>
      <c r="T18" s="179"/>
    </row>
    <row r="19" spans="1:19" s="180" customFormat="1" ht="24.75" customHeight="1">
      <c r="A19" s="68"/>
      <c r="B19" s="84"/>
      <c r="C19" s="116" t="s">
        <v>296</v>
      </c>
      <c r="D19" s="125"/>
      <c r="E19" s="87"/>
      <c r="F19" s="54"/>
      <c r="G19" s="54"/>
      <c r="H19" s="54"/>
      <c r="I19" s="85"/>
      <c r="J19" s="159"/>
      <c r="K19" s="159"/>
      <c r="L19" s="162"/>
      <c r="M19" s="162"/>
      <c r="N19" s="163"/>
      <c r="O19" s="163"/>
      <c r="P19" s="163"/>
      <c r="Q19" s="162"/>
      <c r="R19" s="179"/>
      <c r="S19" s="179"/>
    </row>
    <row r="20" spans="1:19" s="180" customFormat="1" ht="24.75" customHeight="1">
      <c r="A20" s="68">
        <v>4</v>
      </c>
      <c r="B20" s="84" t="s">
        <v>80</v>
      </c>
      <c r="C20" s="115" t="s">
        <v>297</v>
      </c>
      <c r="D20" s="117"/>
      <c r="E20" s="87" t="s">
        <v>76</v>
      </c>
      <c r="F20" s="54">
        <v>3.2</v>
      </c>
      <c r="G20" s="160"/>
      <c r="H20" s="161"/>
      <c r="I20" s="85"/>
      <c r="J20" s="79"/>
      <c r="K20" s="79"/>
      <c r="L20" s="162"/>
      <c r="M20" s="162"/>
      <c r="N20" s="163"/>
      <c r="O20" s="163"/>
      <c r="P20" s="163"/>
      <c r="Q20" s="162"/>
      <c r="R20" s="179"/>
      <c r="S20" s="179"/>
    </row>
    <row r="21" spans="1:19" s="180" customFormat="1" ht="52.5" customHeight="1">
      <c r="A21" s="68">
        <v>5</v>
      </c>
      <c r="B21" s="84" t="s">
        <v>80</v>
      </c>
      <c r="C21" s="115" t="s">
        <v>298</v>
      </c>
      <c r="D21" s="117" t="s">
        <v>299</v>
      </c>
      <c r="E21" s="87" t="s">
        <v>78</v>
      </c>
      <c r="F21" s="181">
        <v>35.1</v>
      </c>
      <c r="G21" s="160"/>
      <c r="H21" s="161"/>
      <c r="I21" s="85"/>
      <c r="J21" s="79"/>
      <c r="K21" s="79"/>
      <c r="L21" s="162"/>
      <c r="M21" s="162"/>
      <c r="N21" s="163"/>
      <c r="O21" s="163"/>
      <c r="P21" s="163"/>
      <c r="Q21" s="162"/>
      <c r="R21" s="179"/>
      <c r="S21" s="179"/>
    </row>
    <row r="22" spans="1:19" s="180" customFormat="1" ht="56.25" customHeight="1">
      <c r="A22" s="68">
        <v>6</v>
      </c>
      <c r="B22" s="84" t="s">
        <v>80</v>
      </c>
      <c r="C22" s="58" t="s">
        <v>300</v>
      </c>
      <c r="D22" s="112" t="s">
        <v>299</v>
      </c>
      <c r="E22" s="182" t="s">
        <v>78</v>
      </c>
      <c r="F22" s="161">
        <v>35.1</v>
      </c>
      <c r="G22" s="160"/>
      <c r="H22" s="161"/>
      <c r="I22" s="85"/>
      <c r="J22" s="79"/>
      <c r="K22" s="79"/>
      <c r="L22" s="162"/>
      <c r="M22" s="162"/>
      <c r="N22" s="163"/>
      <c r="O22" s="163"/>
      <c r="P22" s="163"/>
      <c r="Q22" s="162"/>
      <c r="R22" s="179"/>
      <c r="S22" s="179"/>
    </row>
    <row r="23" spans="1:19" s="180" customFormat="1" ht="42.75" customHeight="1">
      <c r="A23" s="68">
        <v>7</v>
      </c>
      <c r="B23" s="84" t="s">
        <v>80</v>
      </c>
      <c r="C23" s="58" t="s">
        <v>301</v>
      </c>
      <c r="D23" s="112" t="s">
        <v>302</v>
      </c>
      <c r="E23" s="182" t="s">
        <v>78</v>
      </c>
      <c r="F23" s="161">
        <v>35.1</v>
      </c>
      <c r="G23" s="160"/>
      <c r="H23" s="161"/>
      <c r="I23" s="85"/>
      <c r="J23" s="79"/>
      <c r="K23" s="79"/>
      <c r="L23" s="162"/>
      <c r="M23" s="162"/>
      <c r="N23" s="163"/>
      <c r="O23" s="163"/>
      <c r="P23" s="163"/>
      <c r="Q23" s="162"/>
      <c r="R23" s="179"/>
      <c r="S23" s="179"/>
    </row>
    <row r="24" spans="1:19" s="180" customFormat="1" ht="35.25" customHeight="1">
      <c r="A24" s="68">
        <v>8</v>
      </c>
      <c r="B24" s="84" t="s">
        <v>80</v>
      </c>
      <c r="C24" s="58" t="s">
        <v>303</v>
      </c>
      <c r="D24" s="112" t="s">
        <v>304</v>
      </c>
      <c r="E24" s="182" t="s">
        <v>78</v>
      </c>
      <c r="F24" s="161">
        <v>57.8</v>
      </c>
      <c r="G24" s="160"/>
      <c r="H24" s="161"/>
      <c r="I24" s="85"/>
      <c r="J24" s="79"/>
      <c r="K24" s="79"/>
      <c r="L24" s="162"/>
      <c r="M24" s="162"/>
      <c r="N24" s="163"/>
      <c r="O24" s="163"/>
      <c r="P24" s="163"/>
      <c r="Q24" s="162"/>
      <c r="R24" s="179"/>
      <c r="S24" s="179"/>
    </row>
    <row r="25" spans="1:19" s="180" customFormat="1" ht="36" customHeight="1">
      <c r="A25" s="68">
        <v>9</v>
      </c>
      <c r="B25" s="84" t="s">
        <v>80</v>
      </c>
      <c r="C25" s="58" t="s">
        <v>305</v>
      </c>
      <c r="D25" s="112" t="s">
        <v>306</v>
      </c>
      <c r="E25" s="182" t="s">
        <v>78</v>
      </c>
      <c r="F25" s="161">
        <v>57.8</v>
      </c>
      <c r="G25" s="160"/>
      <c r="H25" s="161"/>
      <c r="I25" s="85"/>
      <c r="J25" s="79"/>
      <c r="K25" s="79"/>
      <c r="L25" s="162"/>
      <c r="M25" s="162"/>
      <c r="N25" s="163"/>
      <c r="O25" s="163"/>
      <c r="P25" s="163"/>
      <c r="Q25" s="162"/>
      <c r="R25" s="179"/>
      <c r="S25" s="179"/>
    </row>
    <row r="26" spans="1:19" s="180" customFormat="1" ht="48.75" customHeight="1">
      <c r="A26" s="68">
        <v>10</v>
      </c>
      <c r="B26" s="84" t="s">
        <v>80</v>
      </c>
      <c r="C26" s="58" t="s">
        <v>99</v>
      </c>
      <c r="D26" s="112" t="s">
        <v>307</v>
      </c>
      <c r="E26" s="182" t="s">
        <v>81</v>
      </c>
      <c r="F26" s="161">
        <v>140</v>
      </c>
      <c r="G26" s="160"/>
      <c r="H26" s="161"/>
      <c r="I26" s="85"/>
      <c r="J26" s="79"/>
      <c r="K26" s="79"/>
      <c r="L26" s="162"/>
      <c r="M26" s="162"/>
      <c r="N26" s="163"/>
      <c r="O26" s="163"/>
      <c r="P26" s="163"/>
      <c r="Q26" s="162"/>
      <c r="R26" s="179"/>
      <c r="S26" s="179"/>
    </row>
    <row r="27" spans="1:19" s="180" customFormat="1" ht="24.75" customHeight="1">
      <c r="A27" s="68">
        <v>11</v>
      </c>
      <c r="B27" s="84" t="s">
        <v>80</v>
      </c>
      <c r="C27" s="58" t="s">
        <v>308</v>
      </c>
      <c r="D27" s="112" t="s">
        <v>309</v>
      </c>
      <c r="E27" s="182" t="s">
        <v>79</v>
      </c>
      <c r="F27" s="161">
        <v>18</v>
      </c>
      <c r="G27" s="160"/>
      <c r="H27" s="161"/>
      <c r="I27" s="85"/>
      <c r="J27" s="79"/>
      <c r="K27" s="79"/>
      <c r="L27" s="162"/>
      <c r="M27" s="162"/>
      <c r="N27" s="163"/>
      <c r="O27" s="163"/>
      <c r="P27" s="163"/>
      <c r="Q27" s="162"/>
      <c r="R27" s="179"/>
      <c r="S27" s="179"/>
    </row>
    <row r="28" spans="1:19" s="180" customFormat="1" ht="24.75" customHeight="1">
      <c r="A28" s="68"/>
      <c r="B28" s="84"/>
      <c r="C28" s="63" t="s">
        <v>310</v>
      </c>
      <c r="D28" s="112"/>
      <c r="E28" s="182"/>
      <c r="F28" s="161"/>
      <c r="G28" s="54"/>
      <c r="H28" s="161"/>
      <c r="I28" s="85"/>
      <c r="J28" s="79"/>
      <c r="K28" s="79"/>
      <c r="L28" s="162"/>
      <c r="M28" s="162"/>
      <c r="N28" s="163"/>
      <c r="O28" s="163"/>
      <c r="P28" s="163"/>
      <c r="Q28" s="162"/>
      <c r="R28" s="179"/>
      <c r="S28" s="179"/>
    </row>
    <row r="29" spans="1:19" s="180" customFormat="1" ht="24.75" customHeight="1">
      <c r="A29" s="68">
        <v>12</v>
      </c>
      <c r="B29" s="84" t="s">
        <v>80</v>
      </c>
      <c r="C29" s="58" t="s">
        <v>311</v>
      </c>
      <c r="D29" s="112"/>
      <c r="E29" s="182" t="s">
        <v>76</v>
      </c>
      <c r="F29" s="161">
        <v>1.6</v>
      </c>
      <c r="G29" s="160"/>
      <c r="H29" s="161"/>
      <c r="I29" s="85"/>
      <c r="J29" s="79"/>
      <c r="K29" s="79"/>
      <c r="L29" s="162"/>
      <c r="M29" s="162"/>
      <c r="N29" s="163"/>
      <c r="O29" s="163"/>
      <c r="P29" s="163"/>
      <c r="Q29" s="162"/>
      <c r="R29" s="179"/>
      <c r="S29" s="179"/>
    </row>
    <row r="30" spans="1:19" s="180" customFormat="1" ht="24.75" customHeight="1">
      <c r="A30" s="68">
        <v>13</v>
      </c>
      <c r="B30" s="84" t="s">
        <v>80</v>
      </c>
      <c r="C30" s="58" t="s">
        <v>258</v>
      </c>
      <c r="D30" s="112" t="s">
        <v>259</v>
      </c>
      <c r="E30" s="182" t="s">
        <v>76</v>
      </c>
      <c r="F30" s="161">
        <v>0.3</v>
      </c>
      <c r="G30" s="160"/>
      <c r="H30" s="161"/>
      <c r="I30" s="85"/>
      <c r="J30" s="79"/>
      <c r="K30" s="79"/>
      <c r="L30" s="162"/>
      <c r="M30" s="162"/>
      <c r="N30" s="163"/>
      <c r="O30" s="163"/>
      <c r="P30" s="163"/>
      <c r="Q30" s="162"/>
      <c r="R30" s="179"/>
      <c r="S30" s="179"/>
    </row>
    <row r="31" spans="1:19" s="180" customFormat="1" ht="38.25" customHeight="1">
      <c r="A31" s="68">
        <v>14</v>
      </c>
      <c r="B31" s="84" t="s">
        <v>80</v>
      </c>
      <c r="C31" s="58" t="s">
        <v>312</v>
      </c>
      <c r="D31" s="112" t="s">
        <v>262</v>
      </c>
      <c r="E31" s="182" t="s">
        <v>78</v>
      </c>
      <c r="F31" s="161">
        <v>4.1</v>
      </c>
      <c r="G31" s="160"/>
      <c r="H31" s="161"/>
      <c r="I31" s="85"/>
      <c r="J31" s="79"/>
      <c r="K31" s="79"/>
      <c r="L31" s="162"/>
      <c r="M31" s="162"/>
      <c r="N31" s="163"/>
      <c r="O31" s="163"/>
      <c r="P31" s="163"/>
      <c r="Q31" s="162"/>
      <c r="R31" s="179"/>
      <c r="S31" s="179"/>
    </row>
    <row r="32" spans="1:19" s="180" customFormat="1" ht="24.75" customHeight="1">
      <c r="A32" s="68">
        <v>15</v>
      </c>
      <c r="B32" s="84" t="s">
        <v>80</v>
      </c>
      <c r="C32" s="58" t="s">
        <v>313</v>
      </c>
      <c r="D32" s="112" t="s">
        <v>254</v>
      </c>
      <c r="E32" s="182" t="s">
        <v>76</v>
      </c>
      <c r="F32" s="161">
        <v>0.06</v>
      </c>
      <c r="G32" s="160"/>
      <c r="H32" s="161"/>
      <c r="I32" s="85"/>
      <c r="J32" s="79"/>
      <c r="K32" s="79"/>
      <c r="L32" s="162"/>
      <c r="M32" s="162"/>
      <c r="N32" s="163"/>
      <c r="O32" s="163"/>
      <c r="P32" s="163"/>
      <c r="Q32" s="162"/>
      <c r="R32" s="179"/>
      <c r="S32" s="179"/>
    </row>
    <row r="33" spans="1:19" s="180" customFormat="1" ht="51.75" customHeight="1">
      <c r="A33" s="68">
        <v>16</v>
      </c>
      <c r="B33" s="84" t="s">
        <v>80</v>
      </c>
      <c r="C33" s="58" t="s">
        <v>255</v>
      </c>
      <c r="D33" s="112" t="s">
        <v>256</v>
      </c>
      <c r="E33" s="182" t="s">
        <v>100</v>
      </c>
      <c r="F33" s="161">
        <v>68</v>
      </c>
      <c r="G33" s="160"/>
      <c r="H33" s="161"/>
      <c r="I33" s="85"/>
      <c r="J33" s="79"/>
      <c r="K33" s="79"/>
      <c r="L33" s="162"/>
      <c r="M33" s="162"/>
      <c r="N33" s="163"/>
      <c r="O33" s="163"/>
      <c r="P33" s="163"/>
      <c r="Q33" s="162"/>
      <c r="R33" s="179"/>
      <c r="S33" s="179"/>
    </row>
    <row r="34" spans="1:19" s="180" customFormat="1" ht="24.75" customHeight="1">
      <c r="A34" s="68">
        <v>17</v>
      </c>
      <c r="B34" s="84" t="s">
        <v>80</v>
      </c>
      <c r="C34" s="58" t="s">
        <v>314</v>
      </c>
      <c r="D34" s="112" t="s">
        <v>315</v>
      </c>
      <c r="E34" s="182" t="s">
        <v>78</v>
      </c>
      <c r="F34" s="161">
        <v>7.5</v>
      </c>
      <c r="G34" s="160"/>
      <c r="H34" s="161"/>
      <c r="I34" s="85"/>
      <c r="J34" s="79"/>
      <c r="K34" s="79"/>
      <c r="L34" s="162"/>
      <c r="M34" s="162"/>
      <c r="N34" s="163"/>
      <c r="O34" s="163"/>
      <c r="P34" s="163"/>
      <c r="Q34" s="162"/>
      <c r="R34" s="179"/>
      <c r="S34" s="179"/>
    </row>
    <row r="35" spans="1:19" s="180" customFormat="1" ht="24.75" customHeight="1">
      <c r="A35" s="68">
        <v>18</v>
      </c>
      <c r="B35" s="84" t="s">
        <v>80</v>
      </c>
      <c r="C35" s="58" t="s">
        <v>316</v>
      </c>
      <c r="D35" s="112" t="s">
        <v>317</v>
      </c>
      <c r="E35" s="182" t="s">
        <v>78</v>
      </c>
      <c r="F35" s="161">
        <v>2.8</v>
      </c>
      <c r="G35" s="160"/>
      <c r="H35" s="161"/>
      <c r="I35" s="85"/>
      <c r="J35" s="79"/>
      <c r="K35" s="79"/>
      <c r="L35" s="162"/>
      <c r="M35" s="162"/>
      <c r="N35" s="163"/>
      <c r="O35" s="163"/>
      <c r="P35" s="163"/>
      <c r="Q35" s="162"/>
      <c r="R35" s="179"/>
      <c r="S35" s="179"/>
    </row>
    <row r="36" spans="1:19" s="180" customFormat="1" ht="24.75" customHeight="1">
      <c r="A36" s="68">
        <v>19</v>
      </c>
      <c r="B36" s="84" t="s">
        <v>80</v>
      </c>
      <c r="C36" s="58" t="s">
        <v>251</v>
      </c>
      <c r="D36" s="112" t="s">
        <v>252</v>
      </c>
      <c r="E36" s="182" t="s">
        <v>78</v>
      </c>
      <c r="F36" s="161">
        <v>8.6</v>
      </c>
      <c r="G36" s="160"/>
      <c r="H36" s="161"/>
      <c r="I36" s="85"/>
      <c r="J36" s="79"/>
      <c r="K36" s="79"/>
      <c r="L36" s="162"/>
      <c r="M36" s="162"/>
      <c r="N36" s="163"/>
      <c r="O36" s="163"/>
      <c r="P36" s="163"/>
      <c r="Q36" s="162"/>
      <c r="R36" s="179"/>
      <c r="S36" s="179"/>
    </row>
    <row r="37" spans="1:19" s="180" customFormat="1" ht="24.75" customHeight="1">
      <c r="A37" s="68">
        <v>20</v>
      </c>
      <c r="B37" s="84" t="s">
        <v>80</v>
      </c>
      <c r="C37" s="58" t="s">
        <v>250</v>
      </c>
      <c r="D37" s="112"/>
      <c r="E37" s="182" t="s">
        <v>81</v>
      </c>
      <c r="F37" s="161">
        <v>68</v>
      </c>
      <c r="G37" s="160"/>
      <c r="H37" s="161"/>
      <c r="I37" s="85"/>
      <c r="J37" s="79"/>
      <c r="K37" s="79"/>
      <c r="L37" s="162"/>
      <c r="M37" s="162"/>
      <c r="N37" s="163"/>
      <c r="O37" s="163"/>
      <c r="P37" s="163"/>
      <c r="Q37" s="162"/>
      <c r="R37" s="179"/>
      <c r="S37" s="179"/>
    </row>
    <row r="38" spans="1:19" s="180" customFormat="1" ht="24.75" customHeight="1">
      <c r="A38" s="68">
        <v>21</v>
      </c>
      <c r="B38" s="84" t="s">
        <v>80</v>
      </c>
      <c r="C38" s="58" t="s">
        <v>248</v>
      </c>
      <c r="D38" s="112" t="s">
        <v>249</v>
      </c>
      <c r="E38" s="182" t="s">
        <v>79</v>
      </c>
      <c r="F38" s="161">
        <v>13.6</v>
      </c>
      <c r="G38" s="160"/>
      <c r="H38" s="161"/>
      <c r="I38" s="85"/>
      <c r="J38" s="79"/>
      <c r="K38" s="79"/>
      <c r="L38" s="162"/>
      <c r="M38" s="162"/>
      <c r="N38" s="163"/>
      <c r="O38" s="163"/>
      <c r="P38" s="163"/>
      <c r="Q38" s="162"/>
      <c r="R38" s="179"/>
      <c r="S38" s="179"/>
    </row>
    <row r="39" spans="1:19" s="180" customFormat="1" ht="24.75" customHeight="1">
      <c r="A39" s="68"/>
      <c r="B39" s="84"/>
      <c r="C39" s="63" t="s">
        <v>318</v>
      </c>
      <c r="D39" s="112"/>
      <c r="E39" s="182"/>
      <c r="F39" s="161"/>
      <c r="G39" s="54"/>
      <c r="H39" s="161"/>
      <c r="I39" s="85"/>
      <c r="J39" s="79"/>
      <c r="K39" s="79"/>
      <c r="L39" s="162"/>
      <c r="M39" s="162"/>
      <c r="N39" s="163"/>
      <c r="O39" s="163"/>
      <c r="P39" s="163"/>
      <c r="Q39" s="162"/>
      <c r="R39" s="179"/>
      <c r="S39" s="179"/>
    </row>
    <row r="40" spans="1:19" s="180" customFormat="1" ht="24.75" customHeight="1">
      <c r="A40" s="68">
        <v>22</v>
      </c>
      <c r="B40" s="84" t="s">
        <v>80</v>
      </c>
      <c r="C40" s="58" t="s">
        <v>311</v>
      </c>
      <c r="D40" s="112" t="s">
        <v>319</v>
      </c>
      <c r="E40" s="182" t="s">
        <v>76</v>
      </c>
      <c r="F40" s="161">
        <v>0.7</v>
      </c>
      <c r="G40" s="160"/>
      <c r="H40" s="161"/>
      <c r="I40" s="85"/>
      <c r="J40" s="79"/>
      <c r="K40" s="79"/>
      <c r="L40" s="162"/>
      <c r="M40" s="162"/>
      <c r="N40" s="163"/>
      <c r="O40" s="163"/>
      <c r="P40" s="163"/>
      <c r="Q40" s="162"/>
      <c r="R40" s="179"/>
      <c r="S40" s="179"/>
    </row>
    <row r="41" spans="1:19" s="180" customFormat="1" ht="24.75" customHeight="1">
      <c r="A41" s="68">
        <v>23</v>
      </c>
      <c r="B41" s="84" t="s">
        <v>80</v>
      </c>
      <c r="C41" s="58" t="s">
        <v>258</v>
      </c>
      <c r="D41" s="112" t="s">
        <v>259</v>
      </c>
      <c r="E41" s="182" t="s">
        <v>76</v>
      </c>
      <c r="F41" s="161">
        <v>0.1</v>
      </c>
      <c r="G41" s="160"/>
      <c r="H41" s="161"/>
      <c r="I41" s="85"/>
      <c r="J41" s="79"/>
      <c r="K41" s="79"/>
      <c r="L41" s="162"/>
      <c r="M41" s="162"/>
      <c r="N41" s="163"/>
      <c r="O41" s="163"/>
      <c r="P41" s="163"/>
      <c r="Q41" s="162"/>
      <c r="R41" s="179"/>
      <c r="S41" s="179"/>
    </row>
    <row r="42" spans="1:19" s="180" customFormat="1" ht="45.75" customHeight="1">
      <c r="A42" s="68">
        <v>24</v>
      </c>
      <c r="B42" s="84" t="s">
        <v>80</v>
      </c>
      <c r="C42" s="58" t="s">
        <v>312</v>
      </c>
      <c r="D42" s="112" t="s">
        <v>262</v>
      </c>
      <c r="E42" s="182" t="s">
        <v>78</v>
      </c>
      <c r="F42" s="161">
        <v>1.6</v>
      </c>
      <c r="G42" s="160"/>
      <c r="H42" s="161"/>
      <c r="I42" s="85"/>
      <c r="J42" s="79"/>
      <c r="K42" s="79"/>
      <c r="L42" s="162"/>
      <c r="M42" s="162"/>
      <c r="N42" s="163"/>
      <c r="O42" s="163"/>
      <c r="P42" s="163"/>
      <c r="Q42" s="162"/>
      <c r="R42" s="179"/>
      <c r="S42" s="179"/>
    </row>
    <row r="43" spans="1:19" s="180" customFormat="1" ht="24.75" customHeight="1">
      <c r="A43" s="68">
        <v>25</v>
      </c>
      <c r="B43" s="84" t="s">
        <v>80</v>
      </c>
      <c r="C43" s="58" t="s">
        <v>313</v>
      </c>
      <c r="D43" s="112" t="s">
        <v>254</v>
      </c>
      <c r="E43" s="182" t="s">
        <v>76</v>
      </c>
      <c r="F43" s="161">
        <v>0.03</v>
      </c>
      <c r="G43" s="160"/>
      <c r="H43" s="161"/>
      <c r="I43" s="85"/>
      <c r="J43" s="79"/>
      <c r="K43" s="79"/>
      <c r="L43" s="162"/>
      <c r="M43" s="162"/>
      <c r="N43" s="163"/>
      <c r="O43" s="163"/>
      <c r="P43" s="163"/>
      <c r="Q43" s="162"/>
      <c r="R43" s="179"/>
      <c r="S43" s="179"/>
    </row>
    <row r="44" spans="1:19" s="180" customFormat="1" ht="24.75" customHeight="1">
      <c r="A44" s="68">
        <v>26</v>
      </c>
      <c r="B44" s="84" t="s">
        <v>80</v>
      </c>
      <c r="C44" s="58" t="s">
        <v>320</v>
      </c>
      <c r="D44" s="112" t="s">
        <v>254</v>
      </c>
      <c r="E44" s="182" t="s">
        <v>76</v>
      </c>
      <c r="F44" s="161">
        <v>0.01</v>
      </c>
      <c r="G44" s="160"/>
      <c r="H44" s="161"/>
      <c r="I44" s="85"/>
      <c r="J44" s="79"/>
      <c r="K44" s="79"/>
      <c r="L44" s="162"/>
      <c r="M44" s="162"/>
      <c r="N44" s="163"/>
      <c r="O44" s="163"/>
      <c r="P44" s="163"/>
      <c r="Q44" s="162"/>
      <c r="R44" s="179"/>
      <c r="S44" s="179"/>
    </row>
    <row r="45" spans="1:19" s="180" customFormat="1" ht="35.25" customHeight="1">
      <c r="A45" s="68">
        <v>27</v>
      </c>
      <c r="B45" s="84" t="s">
        <v>80</v>
      </c>
      <c r="C45" s="58" t="s">
        <v>255</v>
      </c>
      <c r="D45" s="112" t="s">
        <v>256</v>
      </c>
      <c r="E45" s="182" t="s">
        <v>81</v>
      </c>
      <c r="F45" s="161">
        <v>36</v>
      </c>
      <c r="G45" s="160"/>
      <c r="H45" s="161"/>
      <c r="I45" s="85"/>
      <c r="J45" s="79"/>
      <c r="K45" s="79"/>
      <c r="L45" s="162"/>
      <c r="M45" s="162"/>
      <c r="N45" s="163"/>
      <c r="O45" s="163"/>
      <c r="P45" s="163"/>
      <c r="Q45" s="162"/>
      <c r="R45" s="179"/>
      <c r="S45" s="179"/>
    </row>
    <row r="46" spans="1:19" s="180" customFormat="1" ht="24.75" customHeight="1">
      <c r="A46" s="68">
        <v>28</v>
      </c>
      <c r="B46" s="84" t="s">
        <v>80</v>
      </c>
      <c r="C46" s="58" t="s">
        <v>321</v>
      </c>
      <c r="D46" s="112" t="s">
        <v>322</v>
      </c>
      <c r="E46" s="182" t="s">
        <v>81</v>
      </c>
      <c r="F46" s="161">
        <v>18</v>
      </c>
      <c r="G46" s="160"/>
      <c r="H46" s="161"/>
      <c r="I46" s="85"/>
      <c r="J46" s="79"/>
      <c r="K46" s="79"/>
      <c r="L46" s="162"/>
      <c r="M46" s="162"/>
      <c r="N46" s="163"/>
      <c r="O46" s="163"/>
      <c r="P46" s="163"/>
      <c r="Q46" s="162"/>
      <c r="R46" s="179"/>
      <c r="S46" s="179"/>
    </row>
    <row r="47" spans="1:19" s="180" customFormat="1" ht="24.75" customHeight="1">
      <c r="A47" s="68">
        <v>29</v>
      </c>
      <c r="B47" s="84" t="s">
        <v>80</v>
      </c>
      <c r="C47" s="58" t="s">
        <v>314</v>
      </c>
      <c r="D47" s="112" t="s">
        <v>315</v>
      </c>
      <c r="E47" s="182" t="s">
        <v>78</v>
      </c>
      <c r="F47" s="161">
        <v>4</v>
      </c>
      <c r="G47" s="160"/>
      <c r="H47" s="161"/>
      <c r="I47" s="85"/>
      <c r="J47" s="79"/>
      <c r="K47" s="79"/>
      <c r="L47" s="162"/>
      <c r="M47" s="162"/>
      <c r="N47" s="163"/>
      <c r="O47" s="163"/>
      <c r="P47" s="163"/>
      <c r="Q47" s="162"/>
      <c r="R47" s="179"/>
      <c r="S47" s="179"/>
    </row>
    <row r="48" spans="1:19" s="180" customFormat="1" ht="24.75" customHeight="1">
      <c r="A48" s="68">
        <v>30</v>
      </c>
      <c r="B48" s="84" t="s">
        <v>80</v>
      </c>
      <c r="C48" s="58" t="s">
        <v>251</v>
      </c>
      <c r="D48" s="112" t="s">
        <v>252</v>
      </c>
      <c r="E48" s="182" t="s">
        <v>78</v>
      </c>
      <c r="F48" s="161">
        <v>4.4</v>
      </c>
      <c r="G48" s="160"/>
      <c r="H48" s="161"/>
      <c r="I48" s="85"/>
      <c r="J48" s="79"/>
      <c r="K48" s="79"/>
      <c r="L48" s="162"/>
      <c r="M48" s="162"/>
      <c r="N48" s="163"/>
      <c r="O48" s="163"/>
      <c r="P48" s="163"/>
      <c r="Q48" s="162"/>
      <c r="R48" s="179"/>
      <c r="S48" s="179"/>
    </row>
    <row r="49" spans="1:19" s="180" customFormat="1" ht="24.75" customHeight="1">
      <c r="A49" s="68">
        <v>31</v>
      </c>
      <c r="B49" s="84" t="s">
        <v>80</v>
      </c>
      <c r="C49" s="58" t="s">
        <v>250</v>
      </c>
      <c r="D49" s="112"/>
      <c r="E49" s="182" t="s">
        <v>81</v>
      </c>
      <c r="F49" s="161">
        <v>26</v>
      </c>
      <c r="G49" s="160"/>
      <c r="H49" s="161"/>
      <c r="I49" s="85"/>
      <c r="J49" s="79"/>
      <c r="K49" s="79"/>
      <c r="L49" s="162"/>
      <c r="M49" s="162"/>
      <c r="N49" s="163"/>
      <c r="O49" s="163"/>
      <c r="P49" s="163"/>
      <c r="Q49" s="162"/>
      <c r="R49" s="179"/>
      <c r="S49" s="179"/>
    </row>
    <row r="50" spans="1:19" s="180" customFormat="1" ht="24.75" customHeight="1">
      <c r="A50" s="68">
        <v>32</v>
      </c>
      <c r="B50" s="84" t="s">
        <v>80</v>
      </c>
      <c r="C50" s="58" t="s">
        <v>248</v>
      </c>
      <c r="D50" s="112" t="s">
        <v>249</v>
      </c>
      <c r="E50" s="182" t="s">
        <v>79</v>
      </c>
      <c r="F50" s="161">
        <v>5.3</v>
      </c>
      <c r="G50" s="160"/>
      <c r="H50" s="161"/>
      <c r="I50" s="85"/>
      <c r="J50" s="79"/>
      <c r="K50" s="79"/>
      <c r="L50" s="162"/>
      <c r="M50" s="162"/>
      <c r="N50" s="163"/>
      <c r="O50" s="163"/>
      <c r="P50" s="163"/>
      <c r="Q50" s="162"/>
      <c r="R50" s="179"/>
      <c r="S50" s="179"/>
    </row>
    <row r="51" spans="1:19" s="180" customFormat="1" ht="24.75" customHeight="1">
      <c r="A51" s="68"/>
      <c r="B51" s="84"/>
      <c r="C51" s="63" t="s">
        <v>323</v>
      </c>
      <c r="D51" s="112"/>
      <c r="E51" s="182"/>
      <c r="F51" s="161"/>
      <c r="G51" s="54"/>
      <c r="H51" s="161"/>
      <c r="I51" s="85"/>
      <c r="J51" s="79"/>
      <c r="K51" s="79"/>
      <c r="L51" s="162"/>
      <c r="M51" s="162"/>
      <c r="N51" s="163"/>
      <c r="O51" s="163"/>
      <c r="P51" s="163"/>
      <c r="Q51" s="162"/>
      <c r="R51" s="179"/>
      <c r="S51" s="179"/>
    </row>
    <row r="52" spans="1:19" s="180" customFormat="1" ht="24.75" customHeight="1">
      <c r="A52" s="68">
        <v>33</v>
      </c>
      <c r="B52" s="84" t="s">
        <v>80</v>
      </c>
      <c r="C52" s="58" t="s">
        <v>324</v>
      </c>
      <c r="D52" s="112" t="s">
        <v>254</v>
      </c>
      <c r="E52" s="182" t="s">
        <v>76</v>
      </c>
      <c r="F52" s="161">
        <v>0.13</v>
      </c>
      <c r="G52" s="160"/>
      <c r="H52" s="161"/>
      <c r="I52" s="85"/>
      <c r="J52" s="79"/>
      <c r="K52" s="79"/>
      <c r="L52" s="162"/>
      <c r="M52" s="162"/>
      <c r="N52" s="163"/>
      <c r="O52" s="163"/>
      <c r="P52" s="163"/>
      <c r="Q52" s="162"/>
      <c r="R52" s="179"/>
      <c r="S52" s="179"/>
    </row>
    <row r="53" spans="1:19" s="180" customFormat="1" ht="45" customHeight="1">
      <c r="A53" s="68">
        <v>34</v>
      </c>
      <c r="B53" s="84" t="s">
        <v>80</v>
      </c>
      <c r="C53" s="58" t="s">
        <v>325</v>
      </c>
      <c r="D53" s="112" t="s">
        <v>326</v>
      </c>
      <c r="E53" s="182" t="s">
        <v>81</v>
      </c>
      <c r="F53" s="161">
        <v>18</v>
      </c>
      <c r="G53" s="160"/>
      <c r="H53" s="161"/>
      <c r="I53" s="85"/>
      <c r="J53" s="79"/>
      <c r="K53" s="79"/>
      <c r="L53" s="162"/>
      <c r="M53" s="162"/>
      <c r="N53" s="163"/>
      <c r="O53" s="163"/>
      <c r="P53" s="163"/>
      <c r="Q53" s="162"/>
      <c r="R53" s="179"/>
      <c r="S53" s="179"/>
    </row>
    <row r="54" spans="1:19" s="180" customFormat="1" ht="48" customHeight="1">
      <c r="A54" s="68">
        <v>35</v>
      </c>
      <c r="B54" s="84" t="s">
        <v>80</v>
      </c>
      <c r="C54" s="58" t="s">
        <v>327</v>
      </c>
      <c r="D54" s="112" t="s">
        <v>328</v>
      </c>
      <c r="E54" s="182" t="s">
        <v>81</v>
      </c>
      <c r="F54" s="161">
        <v>9</v>
      </c>
      <c r="G54" s="160"/>
      <c r="H54" s="161"/>
      <c r="I54" s="85"/>
      <c r="J54" s="79"/>
      <c r="K54" s="79"/>
      <c r="L54" s="162"/>
      <c r="M54" s="162"/>
      <c r="N54" s="163"/>
      <c r="O54" s="163"/>
      <c r="P54" s="163"/>
      <c r="Q54" s="162"/>
      <c r="R54" s="179"/>
      <c r="S54" s="179"/>
    </row>
    <row r="55" spans="1:19" s="180" customFormat="1" ht="40.5" customHeight="1">
      <c r="A55" s="68">
        <v>36</v>
      </c>
      <c r="B55" s="84" t="s">
        <v>80</v>
      </c>
      <c r="C55" s="58" t="s">
        <v>255</v>
      </c>
      <c r="D55" s="112" t="s">
        <v>256</v>
      </c>
      <c r="E55" s="182" t="s">
        <v>81</v>
      </c>
      <c r="F55" s="161">
        <v>9</v>
      </c>
      <c r="G55" s="160"/>
      <c r="H55" s="161"/>
      <c r="I55" s="85"/>
      <c r="J55" s="79"/>
      <c r="K55" s="79"/>
      <c r="L55" s="162"/>
      <c r="M55" s="162"/>
      <c r="N55" s="163"/>
      <c r="O55" s="163"/>
      <c r="P55" s="163"/>
      <c r="Q55" s="162"/>
      <c r="R55" s="179"/>
      <c r="S55" s="179"/>
    </row>
    <row r="56" spans="1:19" s="180" customFormat="1" ht="24.75" customHeight="1">
      <c r="A56" s="68">
        <v>37</v>
      </c>
      <c r="B56" s="84" t="s">
        <v>80</v>
      </c>
      <c r="C56" s="58" t="s">
        <v>329</v>
      </c>
      <c r="D56" s="112" t="s">
        <v>254</v>
      </c>
      <c r="E56" s="182" t="s">
        <v>76</v>
      </c>
      <c r="F56" s="161">
        <v>0.09</v>
      </c>
      <c r="G56" s="160"/>
      <c r="H56" s="161"/>
      <c r="I56" s="85"/>
      <c r="J56" s="79"/>
      <c r="K56" s="79"/>
      <c r="L56" s="162"/>
      <c r="M56" s="162"/>
      <c r="N56" s="163"/>
      <c r="O56" s="163"/>
      <c r="P56" s="163"/>
      <c r="Q56" s="162"/>
      <c r="R56" s="179"/>
      <c r="S56" s="179"/>
    </row>
    <row r="57" spans="1:19" s="180" customFormat="1" ht="48" customHeight="1">
      <c r="A57" s="68">
        <v>38</v>
      </c>
      <c r="B57" s="84" t="s">
        <v>80</v>
      </c>
      <c r="C57" s="58" t="s">
        <v>325</v>
      </c>
      <c r="D57" s="112" t="s">
        <v>326</v>
      </c>
      <c r="E57" s="182" t="s">
        <v>81</v>
      </c>
      <c r="F57" s="161">
        <v>18</v>
      </c>
      <c r="G57" s="160"/>
      <c r="H57" s="161"/>
      <c r="I57" s="85"/>
      <c r="J57" s="79"/>
      <c r="K57" s="79"/>
      <c r="L57" s="162"/>
      <c r="M57" s="162"/>
      <c r="N57" s="163"/>
      <c r="O57" s="163"/>
      <c r="P57" s="163"/>
      <c r="Q57" s="162"/>
      <c r="R57" s="179"/>
      <c r="S57" s="179"/>
    </row>
    <row r="58" spans="1:19" s="180" customFormat="1" ht="24.75" customHeight="1">
      <c r="A58" s="68">
        <v>39</v>
      </c>
      <c r="B58" s="84" t="s">
        <v>80</v>
      </c>
      <c r="C58" s="58" t="s">
        <v>330</v>
      </c>
      <c r="D58" s="112" t="s">
        <v>254</v>
      </c>
      <c r="E58" s="182" t="s">
        <v>76</v>
      </c>
      <c r="F58" s="161">
        <v>0.03</v>
      </c>
      <c r="G58" s="160"/>
      <c r="H58" s="161"/>
      <c r="I58" s="85"/>
      <c r="J58" s="79"/>
      <c r="K58" s="79"/>
      <c r="L58" s="162"/>
      <c r="M58" s="162"/>
      <c r="N58" s="163"/>
      <c r="O58" s="163"/>
      <c r="P58" s="163"/>
      <c r="Q58" s="162"/>
      <c r="R58" s="179"/>
      <c r="S58" s="179"/>
    </row>
    <row r="59" spans="1:19" s="180" customFormat="1" ht="24.75" customHeight="1">
      <c r="A59" s="68">
        <v>40</v>
      </c>
      <c r="B59" s="84" t="s">
        <v>80</v>
      </c>
      <c r="C59" s="58" t="s">
        <v>284</v>
      </c>
      <c r="D59" s="112" t="s">
        <v>249</v>
      </c>
      <c r="E59" s="182" t="s">
        <v>79</v>
      </c>
      <c r="F59" s="161">
        <v>5.3</v>
      </c>
      <c r="G59" s="160"/>
      <c r="H59" s="161"/>
      <c r="I59" s="85"/>
      <c r="J59" s="79"/>
      <c r="K59" s="79"/>
      <c r="L59" s="162"/>
      <c r="M59" s="162"/>
      <c r="N59" s="163"/>
      <c r="O59" s="163"/>
      <c r="P59" s="163"/>
      <c r="Q59" s="162"/>
      <c r="R59" s="179"/>
      <c r="S59" s="179"/>
    </row>
    <row r="60" spans="1:19" s="180" customFormat="1" ht="24.75" customHeight="1">
      <c r="A60" s="68">
        <v>41</v>
      </c>
      <c r="B60" s="84" t="s">
        <v>80</v>
      </c>
      <c r="C60" s="58" t="s">
        <v>331</v>
      </c>
      <c r="D60" s="112" t="s">
        <v>117</v>
      </c>
      <c r="E60" s="182" t="s">
        <v>79</v>
      </c>
      <c r="F60" s="161">
        <v>5.3</v>
      </c>
      <c r="G60" s="160"/>
      <c r="H60" s="161"/>
      <c r="I60" s="85"/>
      <c r="J60" s="79"/>
      <c r="K60" s="79"/>
      <c r="L60" s="162"/>
      <c r="M60" s="162"/>
      <c r="N60" s="163"/>
      <c r="O60" s="163"/>
      <c r="P60" s="163"/>
      <c r="Q60" s="162"/>
      <c r="R60" s="179"/>
      <c r="S60" s="179"/>
    </row>
    <row r="61" spans="1:19" s="180" customFormat="1" ht="24.75" customHeight="1">
      <c r="A61" s="68">
        <v>42</v>
      </c>
      <c r="B61" s="84" t="s">
        <v>80</v>
      </c>
      <c r="C61" s="58" t="s">
        <v>332</v>
      </c>
      <c r="D61" s="112"/>
      <c r="E61" s="182" t="s">
        <v>81</v>
      </c>
      <c r="F61" s="161">
        <v>18</v>
      </c>
      <c r="G61" s="160"/>
      <c r="H61" s="161"/>
      <c r="I61" s="85"/>
      <c r="J61" s="79"/>
      <c r="K61" s="79"/>
      <c r="L61" s="162"/>
      <c r="M61" s="162"/>
      <c r="N61" s="163"/>
      <c r="O61" s="163"/>
      <c r="P61" s="163"/>
      <c r="Q61" s="162"/>
      <c r="R61" s="179"/>
      <c r="S61" s="179"/>
    </row>
    <row r="62" spans="1:19" s="180" customFormat="1" ht="24.75" customHeight="1">
      <c r="A62" s="68">
        <v>43</v>
      </c>
      <c r="B62" s="84" t="s">
        <v>80</v>
      </c>
      <c r="C62" s="58" t="s">
        <v>333</v>
      </c>
      <c r="D62" s="112" t="s">
        <v>117</v>
      </c>
      <c r="E62" s="182" t="s">
        <v>79</v>
      </c>
      <c r="F62" s="161">
        <v>3.3</v>
      </c>
      <c r="G62" s="160"/>
      <c r="H62" s="161"/>
      <c r="I62" s="85"/>
      <c r="J62" s="79"/>
      <c r="K62" s="79"/>
      <c r="L62" s="162"/>
      <c r="M62" s="162"/>
      <c r="N62" s="163"/>
      <c r="O62" s="163"/>
      <c r="P62" s="163"/>
      <c r="Q62" s="162"/>
      <c r="R62" s="179"/>
      <c r="S62" s="179"/>
    </row>
    <row r="63" spans="1:19" s="180" customFormat="1" ht="24.75" customHeight="1">
      <c r="A63" s="68"/>
      <c r="B63" s="84"/>
      <c r="C63" s="63" t="s">
        <v>265</v>
      </c>
      <c r="D63" s="112"/>
      <c r="E63" s="182"/>
      <c r="F63" s="161"/>
      <c r="G63" s="54"/>
      <c r="H63" s="161"/>
      <c r="I63" s="85"/>
      <c r="J63" s="79"/>
      <c r="K63" s="79"/>
      <c r="L63" s="162"/>
      <c r="M63" s="162"/>
      <c r="N63" s="163"/>
      <c r="O63" s="163"/>
      <c r="P63" s="163"/>
      <c r="Q63" s="162"/>
      <c r="R63" s="179"/>
      <c r="S63" s="179"/>
    </row>
    <row r="64" spans="1:19" s="180" customFormat="1" ht="24.75" customHeight="1">
      <c r="A64" s="68">
        <v>44</v>
      </c>
      <c r="B64" s="84" t="s">
        <v>80</v>
      </c>
      <c r="C64" s="58" t="s">
        <v>266</v>
      </c>
      <c r="D64" s="112"/>
      <c r="E64" s="182" t="s">
        <v>94</v>
      </c>
      <c r="F64" s="161">
        <v>44.8</v>
      </c>
      <c r="G64" s="160"/>
      <c r="H64" s="161"/>
      <c r="I64" s="85"/>
      <c r="J64" s="79"/>
      <c r="K64" s="79"/>
      <c r="L64" s="162"/>
      <c r="M64" s="162"/>
      <c r="N64" s="163"/>
      <c r="O64" s="163"/>
      <c r="P64" s="163"/>
      <c r="Q64" s="162"/>
      <c r="R64" s="179"/>
      <c r="S64" s="179"/>
    </row>
    <row r="65" spans="1:19" s="180" customFormat="1" ht="24.75" customHeight="1">
      <c r="A65" s="68">
        <v>45</v>
      </c>
      <c r="B65" s="84" t="s">
        <v>80</v>
      </c>
      <c r="C65" s="58" t="s">
        <v>267</v>
      </c>
      <c r="D65" s="112"/>
      <c r="E65" s="182" t="s">
        <v>94</v>
      </c>
      <c r="F65" s="161">
        <v>34.8</v>
      </c>
      <c r="G65" s="160"/>
      <c r="H65" s="161"/>
      <c r="I65" s="85"/>
      <c r="J65" s="79"/>
      <c r="K65" s="79"/>
      <c r="L65" s="162"/>
      <c r="M65" s="162"/>
      <c r="N65" s="163"/>
      <c r="O65" s="163"/>
      <c r="P65" s="163"/>
      <c r="Q65" s="162"/>
      <c r="R65" s="179"/>
      <c r="S65" s="179"/>
    </row>
    <row r="66" spans="1:19" s="180" customFormat="1" ht="24.75" customHeight="1">
      <c r="A66" s="68">
        <v>46</v>
      </c>
      <c r="B66" s="84" t="s">
        <v>80</v>
      </c>
      <c r="C66" s="58" t="s">
        <v>268</v>
      </c>
      <c r="D66" s="112"/>
      <c r="E66" s="182" t="s">
        <v>94</v>
      </c>
      <c r="F66" s="161">
        <v>17.2</v>
      </c>
      <c r="G66" s="160"/>
      <c r="H66" s="161"/>
      <c r="I66" s="85"/>
      <c r="J66" s="79"/>
      <c r="K66" s="79"/>
      <c r="L66" s="162"/>
      <c r="M66" s="162"/>
      <c r="N66" s="163"/>
      <c r="O66" s="163"/>
      <c r="P66" s="163"/>
      <c r="Q66" s="162"/>
      <c r="R66" s="179"/>
      <c r="S66" s="179"/>
    </row>
    <row r="67" spans="1:19" s="180" customFormat="1" ht="24.75" customHeight="1">
      <c r="A67" s="68">
        <v>47</v>
      </c>
      <c r="B67" s="84" t="s">
        <v>80</v>
      </c>
      <c r="C67" s="58" t="s">
        <v>269</v>
      </c>
      <c r="D67" s="112"/>
      <c r="E67" s="182" t="s">
        <v>81</v>
      </c>
      <c r="F67" s="161">
        <v>13</v>
      </c>
      <c r="G67" s="160"/>
      <c r="H67" s="161"/>
      <c r="I67" s="85"/>
      <c r="J67" s="79"/>
      <c r="K67" s="79"/>
      <c r="L67" s="162"/>
      <c r="M67" s="162"/>
      <c r="N67" s="163"/>
      <c r="O67" s="163"/>
      <c r="P67" s="163"/>
      <c r="Q67" s="162"/>
      <c r="R67" s="179"/>
      <c r="S67" s="179"/>
    </row>
    <row r="68" spans="1:19" s="180" customFormat="1" ht="24.75" customHeight="1">
      <c r="A68" s="68"/>
      <c r="B68" s="84"/>
      <c r="C68" s="63" t="s">
        <v>82</v>
      </c>
      <c r="D68" s="112"/>
      <c r="E68" s="182"/>
      <c r="F68" s="161"/>
      <c r="G68" s="54"/>
      <c r="H68" s="161"/>
      <c r="I68" s="85"/>
      <c r="J68" s="79"/>
      <c r="K68" s="79"/>
      <c r="L68" s="162"/>
      <c r="M68" s="162"/>
      <c r="N68" s="163"/>
      <c r="O68" s="163"/>
      <c r="P68" s="163"/>
      <c r="Q68" s="162"/>
      <c r="R68" s="179"/>
      <c r="S68" s="179"/>
    </row>
    <row r="69" spans="1:19" s="180" customFormat="1" ht="24.75" customHeight="1">
      <c r="A69" s="68">
        <v>48</v>
      </c>
      <c r="B69" s="84" t="s">
        <v>80</v>
      </c>
      <c r="C69" s="58" t="s">
        <v>332</v>
      </c>
      <c r="D69" s="112"/>
      <c r="E69" s="182" t="s">
        <v>81</v>
      </c>
      <c r="F69" s="161">
        <v>18</v>
      </c>
      <c r="G69" s="160"/>
      <c r="H69" s="161"/>
      <c r="I69" s="85"/>
      <c r="J69" s="79"/>
      <c r="K69" s="79"/>
      <c r="L69" s="162"/>
      <c r="M69" s="162"/>
      <c r="N69" s="163"/>
      <c r="O69" s="163"/>
      <c r="P69" s="163"/>
      <c r="Q69" s="162"/>
      <c r="R69" s="179"/>
      <c r="S69" s="179"/>
    </row>
    <row r="70" spans="1:19" s="180" customFormat="1" ht="24.75" customHeight="1">
      <c r="A70" s="68">
        <v>49</v>
      </c>
      <c r="B70" s="84" t="s">
        <v>80</v>
      </c>
      <c r="C70" s="58" t="s">
        <v>335</v>
      </c>
      <c r="D70" s="112" t="s">
        <v>334</v>
      </c>
      <c r="E70" s="182" t="s">
        <v>81</v>
      </c>
      <c r="F70" s="161">
        <v>1</v>
      </c>
      <c r="G70" s="160"/>
      <c r="H70" s="161"/>
      <c r="I70" s="85"/>
      <c r="J70" s="79"/>
      <c r="K70" s="79"/>
      <c r="L70" s="162"/>
      <c r="M70" s="162"/>
      <c r="N70" s="163"/>
      <c r="O70" s="163"/>
      <c r="P70" s="163"/>
      <c r="Q70" s="162"/>
      <c r="R70" s="179"/>
      <c r="S70" s="179"/>
    </row>
    <row r="71" spans="1:19" s="180" customFormat="1" ht="12.75">
      <c r="A71" s="68"/>
      <c r="B71" s="68"/>
      <c r="C71" s="111"/>
      <c r="D71" s="113"/>
      <c r="E71" s="87"/>
      <c r="F71" s="88"/>
      <c r="G71" s="88"/>
      <c r="H71" s="88"/>
      <c r="I71" s="159"/>
      <c r="J71" s="159"/>
      <c r="K71" s="159"/>
      <c r="L71" s="80">
        <f>ROUND(I71+J71+K71,2)</f>
        <v>0</v>
      </c>
      <c r="M71" s="80">
        <f>ROUND(G71*F71,2)</f>
        <v>0</v>
      </c>
      <c r="N71" s="81">
        <f>ROUND(I71*F71,2)</f>
        <v>0</v>
      </c>
      <c r="O71" s="81">
        <f>ROUND(J71*F71,2)</f>
        <v>0</v>
      </c>
      <c r="P71" s="81">
        <f>ROUND(K71*F71,2)</f>
        <v>0</v>
      </c>
      <c r="Q71" s="80">
        <f>ROUND(N71+O71+P71,2)</f>
        <v>0</v>
      </c>
      <c r="R71" s="179"/>
      <c r="S71" s="179"/>
    </row>
    <row r="72" spans="1:19" s="75" customFormat="1" ht="38.25" customHeight="1">
      <c r="A72" s="90"/>
      <c r="B72" s="90"/>
      <c r="C72" s="350" t="s">
        <v>49</v>
      </c>
      <c r="D72" s="359"/>
      <c r="E72" s="351"/>
      <c r="F72" s="92"/>
      <c r="G72" s="92"/>
      <c r="H72" s="92"/>
      <c r="I72" s="92"/>
      <c r="J72" s="92"/>
      <c r="K72" s="92"/>
      <c r="L72" s="93"/>
      <c r="M72" s="93">
        <f>SUM(M15:M71)</f>
        <v>0</v>
      </c>
      <c r="N72" s="93">
        <f>SUM(N15:N71)</f>
        <v>0</v>
      </c>
      <c r="O72" s="93">
        <f>SUM(O15:O71)</f>
        <v>0</v>
      </c>
      <c r="P72" s="93">
        <f>SUM(P15:P71)</f>
        <v>0</v>
      </c>
      <c r="Q72" s="93">
        <f>SUM(Q15:Q71)</f>
        <v>0</v>
      </c>
      <c r="R72" s="74"/>
      <c r="S72" s="74"/>
    </row>
    <row r="73" spans="1:4" s="96" customFormat="1" ht="12.75">
      <c r="A73" s="94"/>
      <c r="B73" s="94"/>
      <c r="C73" s="95"/>
      <c r="D73" s="106"/>
    </row>
    <row r="74" spans="1:7" s="96" customFormat="1" ht="12.75">
      <c r="A74" s="57" t="s">
        <v>35</v>
      </c>
      <c r="B74" s="56" t="s">
        <v>36</v>
      </c>
      <c r="C74" s="95"/>
      <c r="D74" s="106"/>
      <c r="E74" s="95"/>
      <c r="F74" s="95"/>
      <c r="G74" s="95"/>
    </row>
    <row r="75" spans="1:7" s="96" customFormat="1" ht="12.75">
      <c r="A75" s="57"/>
      <c r="B75" s="56"/>
      <c r="C75" s="95"/>
      <c r="D75" s="106"/>
      <c r="E75" s="95"/>
      <c r="F75" s="95"/>
      <c r="G75" s="95"/>
    </row>
    <row r="76" spans="1:4" s="96" customFormat="1" ht="12.75">
      <c r="A76" s="94"/>
      <c r="B76" s="94"/>
      <c r="C76" s="95"/>
      <c r="D76" s="106"/>
    </row>
    <row r="77" spans="1:4" s="96" customFormat="1" ht="12.75">
      <c r="A77" s="56" t="str">
        <f>'Buvn.kopt.'!$A$27</f>
        <v>Sastādīja:  </v>
      </c>
      <c r="B77" s="97"/>
      <c r="C77" s="98"/>
      <c r="D77" s="107"/>
    </row>
    <row r="78" spans="1:19" ht="12.75">
      <c r="A78" s="56"/>
      <c r="B78" s="99"/>
      <c r="C78" s="100"/>
      <c r="D78" s="108"/>
      <c r="G78" s="102"/>
      <c r="R78" s="101"/>
      <c r="S78" s="101"/>
    </row>
    <row r="79" spans="1:19" ht="12.75">
      <c r="A79" s="56"/>
      <c r="B79" s="99"/>
      <c r="C79" s="99"/>
      <c r="D79" s="109"/>
      <c r="R79" s="101"/>
      <c r="S79" s="101"/>
    </row>
    <row r="80" spans="1:7" s="99" customFormat="1" ht="12.75">
      <c r="A80" s="103"/>
      <c r="D80" s="109"/>
      <c r="E80" s="101"/>
      <c r="F80" s="101"/>
      <c r="G80" s="101"/>
    </row>
    <row r="81" spans="1:19" ht="12.75">
      <c r="A81" s="56" t="str">
        <f>'Buvn.kopt.'!$A$31</f>
        <v>Pārbaudīja: </v>
      </c>
      <c r="B81" s="99"/>
      <c r="C81" s="99"/>
      <c r="D81" s="109"/>
      <c r="R81" s="101"/>
      <c r="S81" s="101"/>
    </row>
    <row r="82" spans="1:19" ht="12.75">
      <c r="A82" s="99"/>
      <c r="B82" s="99"/>
      <c r="C82" s="99"/>
      <c r="D82" s="109"/>
      <c r="R82" s="101"/>
      <c r="S82" s="101"/>
    </row>
    <row r="83" spans="1:19" ht="12.75">
      <c r="A83" s="99"/>
      <c r="B83" s="99"/>
      <c r="C83" s="99"/>
      <c r="D83" s="109"/>
      <c r="R83" s="101"/>
      <c r="S83" s="101"/>
    </row>
    <row r="84" spans="1:19" ht="12.75">
      <c r="A84" s="99"/>
      <c r="B84" s="99"/>
      <c r="C84" s="99"/>
      <c r="D84" s="109"/>
      <c r="R84" s="101"/>
      <c r="S84" s="101"/>
    </row>
  </sheetData>
  <sheetProtection/>
  <mergeCells count="30">
    <mergeCell ref="C72:E72"/>
    <mergeCell ref="G13:L13"/>
    <mergeCell ref="C13:D14"/>
    <mergeCell ref="M13:Q13"/>
    <mergeCell ref="A7:B7"/>
    <mergeCell ref="G10:H10"/>
    <mergeCell ref="I10:J10"/>
    <mergeCell ref="L10:M10"/>
    <mergeCell ref="N10:O10"/>
    <mergeCell ref="M12:N12"/>
    <mergeCell ref="A4:B4"/>
    <mergeCell ref="A5:B5"/>
    <mergeCell ref="C5:P5"/>
    <mergeCell ref="A6:B6"/>
    <mergeCell ref="A9:F9"/>
    <mergeCell ref="G9:H9"/>
    <mergeCell ref="I9:J9"/>
    <mergeCell ref="L9:M9"/>
    <mergeCell ref="N9:O9"/>
    <mergeCell ref="C7:P7"/>
    <mergeCell ref="A1:Q1"/>
    <mergeCell ref="A2:Q2"/>
    <mergeCell ref="A13:A14"/>
    <mergeCell ref="B13:B14"/>
    <mergeCell ref="E13:E14"/>
    <mergeCell ref="F13:F14"/>
    <mergeCell ref="C4:P4"/>
    <mergeCell ref="C6:P6"/>
    <mergeCell ref="A3:B3"/>
    <mergeCell ref="C3:P3"/>
  </mergeCells>
  <printOptions horizontalCentered="1"/>
  <pageMargins left="0.748031496062992" right="0.748031496062992" top="1.56496063" bottom="1.104330709" header="0.433070866141732" footer="0.23622047244094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72"/>
  <sheetViews>
    <sheetView zoomScale="85" zoomScaleNormal="85" zoomScaleSheetLayoutView="85" zoomScalePageLayoutView="0" workbookViewId="0" topLeftCell="A1">
      <selection activeCell="S14" sqref="S14"/>
    </sheetView>
  </sheetViews>
  <sheetFormatPr defaultColWidth="9.140625" defaultRowHeight="12.75"/>
  <cols>
    <col min="1" max="1" width="4.57421875" style="101" customWidth="1"/>
    <col min="2" max="2" width="7.7109375" style="101" customWidth="1"/>
    <col min="3" max="3" width="33.140625" style="101" customWidth="1"/>
    <col min="4" max="4" width="11.8515625" style="110" customWidth="1"/>
    <col min="5" max="5" width="6.140625" style="101" customWidth="1"/>
    <col min="6" max="6" width="9.57421875" style="101" customWidth="1"/>
    <col min="7" max="7" width="7.421875" style="101" customWidth="1"/>
    <col min="8" max="8" width="8.7109375" style="101" customWidth="1"/>
    <col min="9" max="9" width="9.57421875" style="101" customWidth="1"/>
    <col min="10" max="10" width="9.00390625" style="101" customWidth="1"/>
    <col min="11" max="11" width="9.421875" style="101" customWidth="1"/>
    <col min="12" max="12" width="10.57421875" style="101" customWidth="1"/>
    <col min="13" max="13" width="7.7109375" style="101" customWidth="1"/>
    <col min="14" max="14" width="9.28125" style="101" customWidth="1"/>
    <col min="15" max="15" width="10.57421875" style="101" customWidth="1"/>
    <col min="16" max="16" width="9.421875" style="101" customWidth="1"/>
    <col min="17" max="17" width="10.14062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54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336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277" customFormat="1" ht="12.75" customHeight="1">
      <c r="A13" s="339" t="s">
        <v>4</v>
      </c>
      <c r="B13" s="339" t="s">
        <v>22</v>
      </c>
      <c r="C13" s="352" t="s">
        <v>46</v>
      </c>
      <c r="D13" s="353"/>
      <c r="E13" s="339" t="s">
        <v>1</v>
      </c>
      <c r="F13" s="343" t="s">
        <v>2</v>
      </c>
      <c r="G13" s="344" t="s">
        <v>5</v>
      </c>
      <c r="H13" s="345"/>
      <c r="I13" s="345"/>
      <c r="J13" s="345"/>
      <c r="K13" s="345"/>
      <c r="L13" s="346"/>
      <c r="M13" s="344" t="s">
        <v>3</v>
      </c>
      <c r="N13" s="345"/>
      <c r="O13" s="345"/>
      <c r="P13" s="345"/>
      <c r="Q13" s="346"/>
      <c r="R13" s="276"/>
      <c r="S13" s="276"/>
    </row>
    <row r="14" spans="1:19" s="277" customFormat="1" ht="55.5" customHeight="1">
      <c r="A14" s="340"/>
      <c r="B14" s="340"/>
      <c r="C14" s="354"/>
      <c r="D14" s="355"/>
      <c r="E14" s="340"/>
      <c r="F14" s="343"/>
      <c r="G14" s="274" t="s">
        <v>23</v>
      </c>
      <c r="H14" s="274" t="s">
        <v>24</v>
      </c>
      <c r="I14" s="274" t="s">
        <v>42</v>
      </c>
      <c r="J14" s="274" t="s">
        <v>43</v>
      </c>
      <c r="K14" s="274" t="s">
        <v>44</v>
      </c>
      <c r="L14" s="274" t="s">
        <v>47</v>
      </c>
      <c r="M14" s="274" t="s">
        <v>25</v>
      </c>
      <c r="N14" s="274" t="s">
        <v>42</v>
      </c>
      <c r="O14" s="274" t="s">
        <v>43</v>
      </c>
      <c r="P14" s="274" t="s">
        <v>44</v>
      </c>
      <c r="Q14" s="274" t="s">
        <v>48</v>
      </c>
      <c r="R14" s="276"/>
      <c r="S14" s="276"/>
    </row>
    <row r="15" spans="1:19" s="83" customFormat="1" ht="26.25">
      <c r="A15" s="68"/>
      <c r="B15" s="68"/>
      <c r="C15" s="155" t="s">
        <v>337</v>
      </c>
      <c r="D15" s="206"/>
      <c r="E15" s="157"/>
      <c r="F15" s="158"/>
      <c r="G15" s="158"/>
      <c r="H15" s="158"/>
      <c r="I15" s="159"/>
      <c r="J15" s="159"/>
      <c r="K15" s="159"/>
      <c r="L15" s="80">
        <f>ROUND(I15+J15+K15,2)</f>
        <v>0</v>
      </c>
      <c r="M15" s="80">
        <f>ROUND(G15*F15,2)</f>
        <v>0</v>
      </c>
      <c r="N15" s="81">
        <f>ROUND(I15*F15,2)</f>
        <v>0</v>
      </c>
      <c r="O15" s="81">
        <f>ROUND(J15*F15,2)</f>
        <v>0</v>
      </c>
      <c r="P15" s="81">
        <f>ROUND(K15*F15,2)</f>
        <v>0</v>
      </c>
      <c r="Q15" s="80">
        <f>ROUND(N15+O15+P15,2)</f>
        <v>0</v>
      </c>
      <c r="R15" s="82"/>
      <c r="S15" s="82"/>
    </row>
    <row r="16" spans="1:20" s="164" customFormat="1" ht="12.75">
      <c r="A16" s="86">
        <v>1</v>
      </c>
      <c r="B16" s="84" t="s">
        <v>80</v>
      </c>
      <c r="C16" s="44" t="s">
        <v>150</v>
      </c>
      <c r="D16" s="112"/>
      <c r="E16" s="45" t="s">
        <v>79</v>
      </c>
      <c r="F16" s="54">
        <v>4.8</v>
      </c>
      <c r="G16" s="160"/>
      <c r="H16" s="161"/>
      <c r="I16" s="85"/>
      <c r="J16" s="85"/>
      <c r="K16" s="85"/>
      <c r="L16" s="162"/>
      <c r="M16" s="80"/>
      <c r="N16" s="163"/>
      <c r="O16" s="163"/>
      <c r="P16" s="163"/>
      <c r="Q16" s="162"/>
      <c r="R16" s="82"/>
      <c r="S16" s="82"/>
      <c r="T16" s="82"/>
    </row>
    <row r="17" spans="1:20" s="164" customFormat="1" ht="52.5">
      <c r="A17" s="86">
        <v>2</v>
      </c>
      <c r="B17" s="84" t="s">
        <v>80</v>
      </c>
      <c r="C17" s="44" t="s">
        <v>151</v>
      </c>
      <c r="D17" s="112" t="s">
        <v>117</v>
      </c>
      <c r="E17" s="45" t="s">
        <v>79</v>
      </c>
      <c r="F17" s="54">
        <v>4.8</v>
      </c>
      <c r="G17" s="160"/>
      <c r="H17" s="161"/>
      <c r="I17" s="85"/>
      <c r="J17" s="85"/>
      <c r="K17" s="85"/>
      <c r="L17" s="162"/>
      <c r="M17" s="80"/>
      <c r="N17" s="163"/>
      <c r="O17" s="163"/>
      <c r="P17" s="163"/>
      <c r="Q17" s="162"/>
      <c r="R17" s="82"/>
      <c r="S17" s="82"/>
      <c r="T17" s="82"/>
    </row>
    <row r="18" spans="1:20" s="164" customFormat="1" ht="30">
      <c r="A18" s="86">
        <v>3</v>
      </c>
      <c r="B18" s="84" t="s">
        <v>80</v>
      </c>
      <c r="C18" s="44" t="s">
        <v>152</v>
      </c>
      <c r="D18" s="112" t="s">
        <v>153</v>
      </c>
      <c r="E18" s="45" t="s">
        <v>81</v>
      </c>
      <c r="F18" s="54">
        <v>8</v>
      </c>
      <c r="G18" s="160"/>
      <c r="H18" s="161"/>
      <c r="I18" s="85"/>
      <c r="J18" s="85"/>
      <c r="K18" s="85"/>
      <c r="L18" s="162"/>
      <c r="M18" s="80"/>
      <c r="N18" s="163"/>
      <c r="O18" s="163"/>
      <c r="P18" s="163"/>
      <c r="Q18" s="162"/>
      <c r="R18" s="82"/>
      <c r="S18" s="82"/>
      <c r="T18" s="82"/>
    </row>
    <row r="19" spans="1:20" s="164" customFormat="1" ht="39">
      <c r="A19" s="86">
        <v>4</v>
      </c>
      <c r="B19" s="84" t="s">
        <v>80</v>
      </c>
      <c r="C19" s="44" t="s">
        <v>284</v>
      </c>
      <c r="D19" s="112" t="s">
        <v>117</v>
      </c>
      <c r="E19" s="45" t="s">
        <v>79</v>
      </c>
      <c r="F19" s="54">
        <v>11.4</v>
      </c>
      <c r="G19" s="160"/>
      <c r="H19" s="161"/>
      <c r="I19" s="85"/>
      <c r="J19" s="85"/>
      <c r="K19" s="85"/>
      <c r="L19" s="162"/>
      <c r="M19" s="80"/>
      <c r="N19" s="163"/>
      <c r="O19" s="163"/>
      <c r="P19" s="163"/>
      <c r="Q19" s="162"/>
      <c r="R19" s="82"/>
      <c r="S19" s="82"/>
      <c r="T19" s="82"/>
    </row>
    <row r="20" spans="1:20" s="164" customFormat="1" ht="39">
      <c r="A20" s="86">
        <v>5</v>
      </c>
      <c r="B20" s="84" t="s">
        <v>80</v>
      </c>
      <c r="C20" s="44" t="s">
        <v>284</v>
      </c>
      <c r="D20" s="112" t="s">
        <v>117</v>
      </c>
      <c r="E20" s="45" t="s">
        <v>79</v>
      </c>
      <c r="F20" s="54">
        <v>8.1</v>
      </c>
      <c r="G20" s="160"/>
      <c r="H20" s="161"/>
      <c r="I20" s="85"/>
      <c r="J20" s="85"/>
      <c r="K20" s="85"/>
      <c r="L20" s="162"/>
      <c r="M20" s="80"/>
      <c r="N20" s="163"/>
      <c r="O20" s="163"/>
      <c r="P20" s="163"/>
      <c r="Q20" s="162"/>
      <c r="R20" s="82"/>
      <c r="S20" s="82"/>
      <c r="T20" s="82"/>
    </row>
    <row r="21" spans="1:20" s="164" customFormat="1" ht="30">
      <c r="A21" s="86">
        <v>6</v>
      </c>
      <c r="B21" s="84" t="s">
        <v>80</v>
      </c>
      <c r="C21" s="44" t="s">
        <v>338</v>
      </c>
      <c r="D21" s="112" t="s">
        <v>103</v>
      </c>
      <c r="E21" s="45" t="s">
        <v>78</v>
      </c>
      <c r="F21" s="54">
        <v>1</v>
      </c>
      <c r="G21" s="160"/>
      <c r="H21" s="161"/>
      <c r="I21" s="85"/>
      <c r="J21" s="85"/>
      <c r="K21" s="85"/>
      <c r="L21" s="162"/>
      <c r="M21" s="80"/>
      <c r="N21" s="163"/>
      <c r="O21" s="163"/>
      <c r="P21" s="163"/>
      <c r="Q21" s="162"/>
      <c r="R21" s="82"/>
      <c r="S21" s="82"/>
      <c r="T21" s="82"/>
    </row>
    <row r="22" spans="1:20" s="164" customFormat="1" ht="39">
      <c r="A22" s="86">
        <v>7</v>
      </c>
      <c r="B22" s="84" t="s">
        <v>80</v>
      </c>
      <c r="C22" s="44" t="s">
        <v>339</v>
      </c>
      <c r="D22" s="112" t="s">
        <v>117</v>
      </c>
      <c r="E22" s="45" t="s">
        <v>79</v>
      </c>
      <c r="F22" s="54">
        <v>1.2</v>
      </c>
      <c r="G22" s="160"/>
      <c r="H22" s="161"/>
      <c r="I22" s="85"/>
      <c r="J22" s="79"/>
      <c r="K22" s="79"/>
      <c r="L22" s="162"/>
      <c r="M22" s="80"/>
      <c r="N22" s="163"/>
      <c r="O22" s="163"/>
      <c r="P22" s="163"/>
      <c r="Q22" s="162"/>
      <c r="R22" s="82"/>
      <c r="S22" s="82"/>
      <c r="T22" s="82"/>
    </row>
    <row r="23" spans="1:20" s="164" customFormat="1" ht="39">
      <c r="A23" s="86">
        <v>8</v>
      </c>
      <c r="B23" s="84" t="s">
        <v>80</v>
      </c>
      <c r="C23" s="44" t="s">
        <v>331</v>
      </c>
      <c r="D23" s="112" t="s">
        <v>117</v>
      </c>
      <c r="E23" s="45" t="s">
        <v>79</v>
      </c>
      <c r="F23" s="54">
        <v>8</v>
      </c>
      <c r="G23" s="160"/>
      <c r="H23" s="161"/>
      <c r="I23" s="85"/>
      <c r="J23" s="79"/>
      <c r="K23" s="79"/>
      <c r="L23" s="162"/>
      <c r="M23" s="80"/>
      <c r="N23" s="163"/>
      <c r="O23" s="163"/>
      <c r="P23" s="163"/>
      <c r="Q23" s="162"/>
      <c r="R23" s="82"/>
      <c r="S23" s="82"/>
      <c r="T23" s="82"/>
    </row>
    <row r="24" spans="1:20" s="164" customFormat="1" ht="39">
      <c r="A24" s="86">
        <v>9</v>
      </c>
      <c r="B24" s="84" t="s">
        <v>80</v>
      </c>
      <c r="C24" s="44" t="s">
        <v>332</v>
      </c>
      <c r="D24" s="112"/>
      <c r="E24" s="45" t="s">
        <v>81</v>
      </c>
      <c r="F24" s="54">
        <v>27</v>
      </c>
      <c r="G24" s="160"/>
      <c r="H24" s="161"/>
      <c r="I24" s="85"/>
      <c r="J24" s="79"/>
      <c r="K24" s="79"/>
      <c r="L24" s="162"/>
      <c r="M24" s="80"/>
      <c r="N24" s="163"/>
      <c r="O24" s="163"/>
      <c r="P24" s="163"/>
      <c r="Q24" s="162"/>
      <c r="R24" s="82"/>
      <c r="S24" s="82"/>
      <c r="T24" s="82"/>
    </row>
    <row r="25" spans="1:20" s="164" customFormat="1" ht="39">
      <c r="A25" s="86">
        <v>10</v>
      </c>
      <c r="B25" s="84" t="s">
        <v>80</v>
      </c>
      <c r="C25" s="44" t="s">
        <v>333</v>
      </c>
      <c r="D25" s="112" t="s">
        <v>117</v>
      </c>
      <c r="E25" s="45" t="s">
        <v>79</v>
      </c>
      <c r="F25" s="54">
        <v>8.1</v>
      </c>
      <c r="G25" s="160"/>
      <c r="H25" s="161"/>
      <c r="I25" s="85"/>
      <c r="J25" s="79"/>
      <c r="K25" s="79"/>
      <c r="L25" s="162"/>
      <c r="M25" s="80"/>
      <c r="N25" s="163"/>
      <c r="O25" s="163"/>
      <c r="P25" s="163"/>
      <c r="Q25" s="162"/>
      <c r="R25" s="82"/>
      <c r="S25" s="82"/>
      <c r="T25" s="82"/>
    </row>
    <row r="26" spans="1:20" s="164" customFormat="1" ht="12.75">
      <c r="A26" s="86"/>
      <c r="B26" s="84"/>
      <c r="C26" s="72" t="s">
        <v>340</v>
      </c>
      <c r="D26" s="112"/>
      <c r="E26" s="45"/>
      <c r="F26" s="54"/>
      <c r="G26" s="161"/>
      <c r="H26" s="161"/>
      <c r="I26" s="85"/>
      <c r="J26" s="85"/>
      <c r="K26" s="85"/>
      <c r="L26" s="162"/>
      <c r="M26" s="80"/>
      <c r="N26" s="163"/>
      <c r="O26" s="163"/>
      <c r="P26" s="163"/>
      <c r="Q26" s="162"/>
      <c r="R26" s="82"/>
      <c r="S26" s="82"/>
      <c r="T26" s="82"/>
    </row>
    <row r="27" spans="1:20" s="164" customFormat="1" ht="26.25">
      <c r="A27" s="86">
        <v>11</v>
      </c>
      <c r="B27" s="84" t="s">
        <v>80</v>
      </c>
      <c r="C27" s="44" t="s">
        <v>215</v>
      </c>
      <c r="D27" s="112"/>
      <c r="E27" s="45" t="s">
        <v>78</v>
      </c>
      <c r="F27" s="54">
        <v>5.3</v>
      </c>
      <c r="G27" s="160"/>
      <c r="H27" s="161"/>
      <c r="I27" s="85"/>
      <c r="J27" s="85"/>
      <c r="K27" s="85"/>
      <c r="L27" s="162"/>
      <c r="M27" s="80"/>
      <c r="N27" s="163"/>
      <c r="O27" s="163"/>
      <c r="P27" s="163"/>
      <c r="Q27" s="162"/>
      <c r="R27" s="82"/>
      <c r="S27" s="82"/>
      <c r="T27" s="82"/>
    </row>
    <row r="28" spans="1:20" s="164" customFormat="1" ht="26.25">
      <c r="A28" s="86">
        <v>12</v>
      </c>
      <c r="B28" s="84" t="s">
        <v>80</v>
      </c>
      <c r="C28" s="44" t="s">
        <v>216</v>
      </c>
      <c r="D28" s="112" t="s">
        <v>217</v>
      </c>
      <c r="E28" s="45" t="s">
        <v>78</v>
      </c>
      <c r="F28" s="54">
        <v>5.3</v>
      </c>
      <c r="G28" s="160"/>
      <c r="H28" s="161"/>
      <c r="I28" s="85"/>
      <c r="J28" s="183"/>
      <c r="K28" s="183"/>
      <c r="L28" s="162"/>
      <c r="M28" s="80"/>
      <c r="N28" s="163"/>
      <c r="O28" s="163"/>
      <c r="P28" s="163"/>
      <c r="Q28" s="162"/>
      <c r="R28" s="82"/>
      <c r="S28" s="82"/>
      <c r="T28" s="82"/>
    </row>
    <row r="29" spans="1:20" s="164" customFormat="1" ht="30">
      <c r="A29" s="86">
        <v>13</v>
      </c>
      <c r="B29" s="84" t="s">
        <v>80</v>
      </c>
      <c r="C29" s="44" t="s">
        <v>218</v>
      </c>
      <c r="D29" s="112" t="s">
        <v>219</v>
      </c>
      <c r="E29" s="45" t="s">
        <v>78</v>
      </c>
      <c r="F29" s="54">
        <v>5.3</v>
      </c>
      <c r="G29" s="160"/>
      <c r="H29" s="161"/>
      <c r="I29" s="85"/>
      <c r="J29" s="183"/>
      <c r="K29" s="183"/>
      <c r="L29" s="162"/>
      <c r="M29" s="80"/>
      <c r="N29" s="163"/>
      <c r="O29" s="163"/>
      <c r="P29" s="163"/>
      <c r="Q29" s="162"/>
      <c r="R29" s="82"/>
      <c r="S29" s="82"/>
      <c r="T29" s="82"/>
    </row>
    <row r="30" spans="1:20" s="164" customFormat="1" ht="20.25">
      <c r="A30" s="86">
        <v>14</v>
      </c>
      <c r="B30" s="84" t="s">
        <v>80</v>
      </c>
      <c r="C30" s="44" t="s">
        <v>220</v>
      </c>
      <c r="D30" s="112" t="s">
        <v>221</v>
      </c>
      <c r="E30" s="45" t="s">
        <v>78</v>
      </c>
      <c r="F30" s="54">
        <v>5.3</v>
      </c>
      <c r="G30" s="160"/>
      <c r="H30" s="161"/>
      <c r="I30" s="85"/>
      <c r="J30" s="85"/>
      <c r="K30" s="85"/>
      <c r="L30" s="162"/>
      <c r="M30" s="80"/>
      <c r="N30" s="163"/>
      <c r="O30" s="163"/>
      <c r="P30" s="163"/>
      <c r="Q30" s="162"/>
      <c r="R30" s="82"/>
      <c r="S30" s="82"/>
      <c r="T30" s="82"/>
    </row>
    <row r="31" spans="1:20" s="164" customFormat="1" ht="26.25">
      <c r="A31" s="86"/>
      <c r="B31" s="84"/>
      <c r="C31" s="72" t="s">
        <v>341</v>
      </c>
      <c r="D31" s="112"/>
      <c r="E31" s="45"/>
      <c r="F31" s="54"/>
      <c r="G31" s="161"/>
      <c r="H31" s="161"/>
      <c r="I31" s="85"/>
      <c r="J31" s="85"/>
      <c r="K31" s="85"/>
      <c r="L31" s="162"/>
      <c r="M31" s="80"/>
      <c r="N31" s="163"/>
      <c r="O31" s="163"/>
      <c r="P31" s="163"/>
      <c r="Q31" s="162"/>
      <c r="R31" s="82"/>
      <c r="S31" s="82"/>
      <c r="T31" s="82"/>
    </row>
    <row r="32" spans="1:20" s="164" customFormat="1" ht="30">
      <c r="A32" s="86">
        <v>15</v>
      </c>
      <c r="B32" s="84" t="s">
        <v>80</v>
      </c>
      <c r="C32" s="44" t="s">
        <v>303</v>
      </c>
      <c r="D32" s="112" t="s">
        <v>304</v>
      </c>
      <c r="E32" s="45" t="s">
        <v>78</v>
      </c>
      <c r="F32" s="54">
        <v>7.2</v>
      </c>
      <c r="G32" s="160"/>
      <c r="H32" s="161"/>
      <c r="I32" s="85"/>
      <c r="J32" s="79"/>
      <c r="K32" s="79"/>
      <c r="L32" s="162"/>
      <c r="M32" s="80"/>
      <c r="N32" s="163"/>
      <c r="O32" s="163"/>
      <c r="P32" s="163"/>
      <c r="Q32" s="162"/>
      <c r="R32" s="82"/>
      <c r="S32" s="82"/>
      <c r="T32" s="82"/>
    </row>
    <row r="33" spans="1:20" s="164" customFormat="1" ht="30">
      <c r="A33" s="86">
        <v>16</v>
      </c>
      <c r="B33" s="84" t="s">
        <v>80</v>
      </c>
      <c r="C33" s="44" t="s">
        <v>305</v>
      </c>
      <c r="D33" s="112" t="s">
        <v>306</v>
      </c>
      <c r="E33" s="45" t="s">
        <v>78</v>
      </c>
      <c r="F33" s="54">
        <v>7.2</v>
      </c>
      <c r="G33" s="160"/>
      <c r="H33" s="161"/>
      <c r="I33" s="85"/>
      <c r="J33" s="79"/>
      <c r="K33" s="79"/>
      <c r="L33" s="162"/>
      <c r="M33" s="80"/>
      <c r="N33" s="163"/>
      <c r="O33" s="163"/>
      <c r="P33" s="163"/>
      <c r="Q33" s="162"/>
      <c r="R33" s="82"/>
      <c r="S33" s="82"/>
      <c r="T33" s="82"/>
    </row>
    <row r="34" spans="1:20" s="164" customFormat="1" ht="26.25">
      <c r="A34" s="86"/>
      <c r="B34" s="84"/>
      <c r="C34" s="72" t="s">
        <v>342</v>
      </c>
      <c r="D34" s="112"/>
      <c r="E34" s="45"/>
      <c r="F34" s="54"/>
      <c r="G34" s="161"/>
      <c r="H34" s="161"/>
      <c r="I34" s="85"/>
      <c r="J34" s="85"/>
      <c r="K34" s="85"/>
      <c r="L34" s="162"/>
      <c r="M34" s="80"/>
      <c r="N34" s="163"/>
      <c r="O34" s="163"/>
      <c r="P34" s="163"/>
      <c r="Q34" s="162"/>
      <c r="R34" s="82"/>
      <c r="S34" s="82"/>
      <c r="T34" s="82"/>
    </row>
    <row r="35" spans="1:20" s="164" customFormat="1" ht="26.25">
      <c r="A35" s="86">
        <v>17</v>
      </c>
      <c r="B35" s="84" t="s">
        <v>80</v>
      </c>
      <c r="C35" s="44" t="s">
        <v>343</v>
      </c>
      <c r="D35" s="112" t="s">
        <v>156</v>
      </c>
      <c r="E35" s="45" t="s">
        <v>78</v>
      </c>
      <c r="F35" s="54">
        <v>5.7</v>
      </c>
      <c r="G35" s="160"/>
      <c r="H35" s="161"/>
      <c r="I35" s="85"/>
      <c r="J35" s="183"/>
      <c r="K35" s="183"/>
      <c r="L35" s="162"/>
      <c r="M35" s="80"/>
      <c r="N35" s="163"/>
      <c r="O35" s="163"/>
      <c r="P35" s="163"/>
      <c r="Q35" s="162"/>
      <c r="R35" s="82"/>
      <c r="S35" s="82"/>
      <c r="T35" s="82"/>
    </row>
    <row r="36" spans="1:20" s="164" customFormat="1" ht="26.25">
      <c r="A36" s="86">
        <v>18</v>
      </c>
      <c r="B36" s="84" t="s">
        <v>80</v>
      </c>
      <c r="C36" s="44" t="s">
        <v>344</v>
      </c>
      <c r="D36" s="112"/>
      <c r="E36" s="45" t="s">
        <v>79</v>
      </c>
      <c r="F36" s="54">
        <v>15</v>
      </c>
      <c r="G36" s="160"/>
      <c r="H36" s="161"/>
      <c r="I36" s="85"/>
      <c r="J36" s="183"/>
      <c r="K36" s="183"/>
      <c r="L36" s="162"/>
      <c r="M36" s="80"/>
      <c r="N36" s="163"/>
      <c r="O36" s="163"/>
      <c r="P36" s="163"/>
      <c r="Q36" s="162"/>
      <c r="R36" s="82"/>
      <c r="S36" s="82"/>
      <c r="T36" s="82"/>
    </row>
    <row r="37" spans="1:20" s="164" customFormat="1" ht="26.25">
      <c r="A37" s="86"/>
      <c r="B37" s="84"/>
      <c r="C37" s="72" t="s">
        <v>345</v>
      </c>
      <c r="D37" s="112"/>
      <c r="E37" s="45"/>
      <c r="F37" s="54"/>
      <c r="G37" s="161"/>
      <c r="H37" s="161"/>
      <c r="I37" s="85"/>
      <c r="J37" s="85"/>
      <c r="K37" s="85"/>
      <c r="L37" s="162"/>
      <c r="M37" s="80"/>
      <c r="N37" s="163"/>
      <c r="O37" s="163"/>
      <c r="P37" s="163"/>
      <c r="Q37" s="162"/>
      <c r="R37" s="82"/>
      <c r="S37" s="82"/>
      <c r="T37" s="82"/>
    </row>
    <row r="38" spans="1:20" s="164" customFormat="1" ht="12.75">
      <c r="A38" s="86">
        <v>19</v>
      </c>
      <c r="B38" s="84" t="s">
        <v>80</v>
      </c>
      <c r="C38" s="44" t="s">
        <v>150</v>
      </c>
      <c r="D38" s="112"/>
      <c r="E38" s="45" t="s">
        <v>79</v>
      </c>
      <c r="F38" s="54">
        <v>7.1</v>
      </c>
      <c r="G38" s="160"/>
      <c r="H38" s="161"/>
      <c r="I38" s="85"/>
      <c r="J38" s="183"/>
      <c r="K38" s="183"/>
      <c r="L38" s="162"/>
      <c r="M38" s="80"/>
      <c r="N38" s="163"/>
      <c r="O38" s="163"/>
      <c r="P38" s="163"/>
      <c r="Q38" s="162"/>
      <c r="R38" s="82"/>
      <c r="S38" s="82"/>
      <c r="T38" s="82"/>
    </row>
    <row r="39" spans="1:20" s="164" customFormat="1" ht="52.5">
      <c r="A39" s="86">
        <v>20</v>
      </c>
      <c r="B39" s="84" t="s">
        <v>80</v>
      </c>
      <c r="C39" s="44" t="s">
        <v>151</v>
      </c>
      <c r="D39" s="112" t="s">
        <v>117</v>
      </c>
      <c r="E39" s="45" t="s">
        <v>79</v>
      </c>
      <c r="F39" s="54">
        <v>7.1</v>
      </c>
      <c r="G39" s="160"/>
      <c r="H39" s="161"/>
      <c r="I39" s="85"/>
      <c r="J39" s="85"/>
      <c r="K39" s="85"/>
      <c r="L39" s="162"/>
      <c r="M39" s="80"/>
      <c r="N39" s="163"/>
      <c r="O39" s="163"/>
      <c r="P39" s="163"/>
      <c r="Q39" s="162"/>
      <c r="R39" s="82"/>
      <c r="S39" s="82"/>
      <c r="T39" s="82"/>
    </row>
    <row r="40" spans="1:20" s="164" customFormat="1" ht="30">
      <c r="A40" s="86">
        <v>21</v>
      </c>
      <c r="B40" s="84" t="s">
        <v>80</v>
      </c>
      <c r="C40" s="44" t="s">
        <v>152</v>
      </c>
      <c r="D40" s="112" t="s">
        <v>153</v>
      </c>
      <c r="E40" s="45" t="s">
        <v>81</v>
      </c>
      <c r="F40" s="54">
        <v>12</v>
      </c>
      <c r="G40" s="160"/>
      <c r="H40" s="161"/>
      <c r="I40" s="85"/>
      <c r="J40" s="85"/>
      <c r="K40" s="85"/>
      <c r="L40" s="162"/>
      <c r="M40" s="80"/>
      <c r="N40" s="163"/>
      <c r="O40" s="163"/>
      <c r="P40" s="163"/>
      <c r="Q40" s="162"/>
      <c r="R40" s="82"/>
      <c r="S40" s="82"/>
      <c r="T40" s="82"/>
    </row>
    <row r="41" spans="1:20" s="164" customFormat="1" ht="39">
      <c r="A41" s="86">
        <v>22</v>
      </c>
      <c r="B41" s="84" t="s">
        <v>80</v>
      </c>
      <c r="C41" s="44" t="s">
        <v>284</v>
      </c>
      <c r="D41" s="112" t="s">
        <v>117</v>
      </c>
      <c r="E41" s="45" t="s">
        <v>79</v>
      </c>
      <c r="F41" s="54">
        <v>13.7</v>
      </c>
      <c r="G41" s="160"/>
      <c r="H41" s="161"/>
      <c r="I41" s="85"/>
      <c r="J41" s="85"/>
      <c r="K41" s="85"/>
      <c r="L41" s="162"/>
      <c r="M41" s="80"/>
      <c r="N41" s="163"/>
      <c r="O41" s="163"/>
      <c r="P41" s="163"/>
      <c r="Q41" s="162"/>
      <c r="R41" s="82"/>
      <c r="S41" s="82"/>
      <c r="T41" s="82"/>
    </row>
    <row r="42" spans="1:20" s="164" customFormat="1" ht="30">
      <c r="A42" s="86">
        <v>23</v>
      </c>
      <c r="B42" s="84" t="s">
        <v>80</v>
      </c>
      <c r="C42" s="44" t="s">
        <v>338</v>
      </c>
      <c r="D42" s="112" t="s">
        <v>103</v>
      </c>
      <c r="E42" s="45" t="s">
        <v>78</v>
      </c>
      <c r="F42" s="54">
        <v>1</v>
      </c>
      <c r="G42" s="160"/>
      <c r="H42" s="161"/>
      <c r="I42" s="85"/>
      <c r="J42" s="85"/>
      <c r="K42" s="85"/>
      <c r="L42" s="162"/>
      <c r="M42" s="80"/>
      <c r="N42" s="163"/>
      <c r="O42" s="163"/>
      <c r="P42" s="163"/>
      <c r="Q42" s="162"/>
      <c r="R42" s="82"/>
      <c r="S42" s="82"/>
      <c r="T42" s="82"/>
    </row>
    <row r="43" spans="1:20" s="164" customFormat="1" ht="39">
      <c r="A43" s="86">
        <v>24</v>
      </c>
      <c r="B43" s="84" t="s">
        <v>80</v>
      </c>
      <c r="C43" s="44" t="s">
        <v>339</v>
      </c>
      <c r="D43" s="112" t="s">
        <v>117</v>
      </c>
      <c r="E43" s="45" t="s">
        <v>79</v>
      </c>
      <c r="F43" s="54">
        <v>0.4</v>
      </c>
      <c r="G43" s="160"/>
      <c r="H43" s="161"/>
      <c r="I43" s="85"/>
      <c r="J43" s="79"/>
      <c r="K43" s="79"/>
      <c r="L43" s="162"/>
      <c r="M43" s="80"/>
      <c r="N43" s="163"/>
      <c r="O43" s="163"/>
      <c r="P43" s="163"/>
      <c r="Q43" s="162"/>
      <c r="R43" s="82"/>
      <c r="S43" s="82"/>
      <c r="T43" s="82"/>
    </row>
    <row r="44" spans="1:20" s="164" customFormat="1" ht="39">
      <c r="A44" s="86">
        <v>25</v>
      </c>
      <c r="B44" s="84" t="s">
        <v>80</v>
      </c>
      <c r="C44" s="44" t="s">
        <v>333</v>
      </c>
      <c r="D44" s="112" t="s">
        <v>117</v>
      </c>
      <c r="E44" s="45" t="s">
        <v>79</v>
      </c>
      <c r="F44" s="54">
        <v>8</v>
      </c>
      <c r="G44" s="160"/>
      <c r="H44" s="161"/>
      <c r="I44" s="85"/>
      <c r="J44" s="79"/>
      <c r="K44" s="79"/>
      <c r="L44" s="162"/>
      <c r="M44" s="80"/>
      <c r="N44" s="163"/>
      <c r="O44" s="163"/>
      <c r="P44" s="163"/>
      <c r="Q44" s="162"/>
      <c r="R44" s="82"/>
      <c r="S44" s="82"/>
      <c r="T44" s="82"/>
    </row>
    <row r="45" spans="1:20" s="164" customFormat="1" ht="12.75">
      <c r="A45" s="86"/>
      <c r="B45" s="84"/>
      <c r="C45" s="72" t="s">
        <v>340</v>
      </c>
      <c r="D45" s="112"/>
      <c r="E45" s="45"/>
      <c r="F45" s="54"/>
      <c r="G45" s="161"/>
      <c r="H45" s="161"/>
      <c r="I45" s="85"/>
      <c r="J45" s="85"/>
      <c r="K45" s="85"/>
      <c r="L45" s="162"/>
      <c r="M45" s="80"/>
      <c r="N45" s="163"/>
      <c r="O45" s="163"/>
      <c r="P45" s="163"/>
      <c r="Q45" s="162"/>
      <c r="R45" s="82"/>
      <c r="S45" s="82"/>
      <c r="T45" s="82"/>
    </row>
    <row r="46" spans="1:20" s="164" customFormat="1" ht="26.25">
      <c r="A46" s="86">
        <v>26</v>
      </c>
      <c r="B46" s="84" t="s">
        <v>80</v>
      </c>
      <c r="C46" s="44" t="s">
        <v>215</v>
      </c>
      <c r="D46" s="112"/>
      <c r="E46" s="45" t="s">
        <v>78</v>
      </c>
      <c r="F46" s="54">
        <v>11.714999999999998</v>
      </c>
      <c r="G46" s="160"/>
      <c r="H46" s="161"/>
      <c r="I46" s="85"/>
      <c r="J46" s="85"/>
      <c r="K46" s="85"/>
      <c r="L46" s="162"/>
      <c r="M46" s="80"/>
      <c r="N46" s="163"/>
      <c r="O46" s="163"/>
      <c r="P46" s="163"/>
      <c r="Q46" s="162"/>
      <c r="R46" s="82"/>
      <c r="S46" s="82"/>
      <c r="T46" s="82"/>
    </row>
    <row r="47" spans="1:20" s="164" customFormat="1" ht="26.25">
      <c r="A47" s="86">
        <v>27</v>
      </c>
      <c r="B47" s="84" t="s">
        <v>80</v>
      </c>
      <c r="C47" s="44" t="s">
        <v>216</v>
      </c>
      <c r="D47" s="112" t="s">
        <v>217</v>
      </c>
      <c r="E47" s="45" t="s">
        <v>78</v>
      </c>
      <c r="F47" s="54">
        <v>11.714999999999998</v>
      </c>
      <c r="G47" s="160"/>
      <c r="H47" s="161"/>
      <c r="I47" s="85"/>
      <c r="J47" s="183"/>
      <c r="K47" s="183"/>
      <c r="L47" s="162"/>
      <c r="M47" s="80"/>
      <c r="N47" s="163"/>
      <c r="O47" s="163"/>
      <c r="P47" s="163"/>
      <c r="Q47" s="162"/>
      <c r="R47" s="82"/>
      <c r="S47" s="82"/>
      <c r="T47" s="82"/>
    </row>
    <row r="48" spans="1:20" s="164" customFormat="1" ht="30">
      <c r="A48" s="86">
        <v>28</v>
      </c>
      <c r="B48" s="84" t="s">
        <v>80</v>
      </c>
      <c r="C48" s="44" t="s">
        <v>218</v>
      </c>
      <c r="D48" s="112" t="s">
        <v>219</v>
      </c>
      <c r="E48" s="45" t="s">
        <v>78</v>
      </c>
      <c r="F48" s="54">
        <v>11.714999999999998</v>
      </c>
      <c r="G48" s="160"/>
      <c r="H48" s="161"/>
      <c r="I48" s="85"/>
      <c r="J48" s="183"/>
      <c r="K48" s="183"/>
      <c r="L48" s="162"/>
      <c r="M48" s="80"/>
      <c r="N48" s="163"/>
      <c r="O48" s="163"/>
      <c r="P48" s="163"/>
      <c r="Q48" s="162"/>
      <c r="R48" s="82"/>
      <c r="S48" s="82"/>
      <c r="T48" s="82"/>
    </row>
    <row r="49" spans="1:20" s="164" customFormat="1" ht="20.25">
      <c r="A49" s="86">
        <v>29</v>
      </c>
      <c r="B49" s="84" t="s">
        <v>80</v>
      </c>
      <c r="C49" s="44" t="s">
        <v>220</v>
      </c>
      <c r="D49" s="112" t="s">
        <v>221</v>
      </c>
      <c r="E49" s="45" t="s">
        <v>78</v>
      </c>
      <c r="F49" s="54">
        <v>11.714999999999998</v>
      </c>
      <c r="G49" s="160"/>
      <c r="H49" s="161"/>
      <c r="I49" s="85"/>
      <c r="J49" s="85"/>
      <c r="K49" s="85"/>
      <c r="L49" s="162"/>
      <c r="M49" s="80"/>
      <c r="N49" s="163"/>
      <c r="O49" s="163"/>
      <c r="P49" s="163"/>
      <c r="Q49" s="162"/>
      <c r="R49" s="82"/>
      <c r="S49" s="82"/>
      <c r="T49" s="82"/>
    </row>
    <row r="50" spans="1:20" s="164" customFormat="1" ht="26.25">
      <c r="A50" s="86"/>
      <c r="B50" s="84"/>
      <c r="C50" s="72" t="s">
        <v>341</v>
      </c>
      <c r="D50" s="112"/>
      <c r="E50" s="45"/>
      <c r="F50" s="54"/>
      <c r="G50" s="161"/>
      <c r="H50" s="161"/>
      <c r="I50" s="85"/>
      <c r="J50" s="85"/>
      <c r="K50" s="85"/>
      <c r="L50" s="162"/>
      <c r="M50" s="80"/>
      <c r="N50" s="163"/>
      <c r="O50" s="163"/>
      <c r="P50" s="163"/>
      <c r="Q50" s="162"/>
      <c r="R50" s="82"/>
      <c r="S50" s="82"/>
      <c r="T50" s="82"/>
    </row>
    <row r="51" spans="1:20" s="164" customFormat="1" ht="30">
      <c r="A51" s="86">
        <v>30</v>
      </c>
      <c r="B51" s="84" t="s">
        <v>80</v>
      </c>
      <c r="C51" s="44" t="s">
        <v>303</v>
      </c>
      <c r="D51" s="112" t="s">
        <v>304</v>
      </c>
      <c r="E51" s="45" t="s">
        <v>78</v>
      </c>
      <c r="F51" s="54">
        <v>25</v>
      </c>
      <c r="G51" s="160"/>
      <c r="H51" s="161"/>
      <c r="I51" s="85"/>
      <c r="J51" s="79"/>
      <c r="K51" s="79"/>
      <c r="L51" s="162"/>
      <c r="M51" s="80"/>
      <c r="N51" s="163"/>
      <c r="O51" s="163"/>
      <c r="P51" s="163"/>
      <c r="Q51" s="162"/>
      <c r="R51" s="82"/>
      <c r="S51" s="82"/>
      <c r="T51" s="82"/>
    </row>
    <row r="52" spans="1:20" s="164" customFormat="1" ht="30">
      <c r="A52" s="86">
        <v>31</v>
      </c>
      <c r="B52" s="84" t="s">
        <v>80</v>
      </c>
      <c r="C52" s="44" t="s">
        <v>305</v>
      </c>
      <c r="D52" s="112" t="s">
        <v>306</v>
      </c>
      <c r="E52" s="45" t="s">
        <v>78</v>
      </c>
      <c r="F52" s="54">
        <v>25</v>
      </c>
      <c r="G52" s="160"/>
      <c r="H52" s="161"/>
      <c r="I52" s="85"/>
      <c r="J52" s="79"/>
      <c r="K52" s="79"/>
      <c r="L52" s="162"/>
      <c r="M52" s="80"/>
      <c r="N52" s="163"/>
      <c r="O52" s="163"/>
      <c r="P52" s="163"/>
      <c r="Q52" s="162"/>
      <c r="R52" s="82"/>
      <c r="S52" s="82"/>
      <c r="T52" s="82"/>
    </row>
    <row r="53" spans="1:20" s="164" customFormat="1" ht="26.25">
      <c r="A53" s="86"/>
      <c r="B53" s="84"/>
      <c r="C53" s="72" t="s">
        <v>342</v>
      </c>
      <c r="D53" s="112"/>
      <c r="E53" s="45"/>
      <c r="F53" s="54"/>
      <c r="G53" s="161"/>
      <c r="H53" s="161"/>
      <c r="I53" s="85"/>
      <c r="J53" s="85"/>
      <c r="K53" s="85"/>
      <c r="L53" s="162"/>
      <c r="M53" s="80"/>
      <c r="N53" s="163"/>
      <c r="O53" s="163"/>
      <c r="P53" s="163"/>
      <c r="Q53" s="162"/>
      <c r="R53" s="82"/>
      <c r="S53" s="82"/>
      <c r="T53" s="82"/>
    </row>
    <row r="54" spans="1:20" s="164" customFormat="1" ht="26.25">
      <c r="A54" s="86">
        <v>32</v>
      </c>
      <c r="B54" s="84" t="s">
        <v>80</v>
      </c>
      <c r="C54" s="44" t="s">
        <v>343</v>
      </c>
      <c r="D54" s="112" t="s">
        <v>156</v>
      </c>
      <c r="E54" s="45" t="s">
        <v>78</v>
      </c>
      <c r="F54" s="54">
        <v>23</v>
      </c>
      <c r="G54" s="160"/>
      <c r="H54" s="161"/>
      <c r="I54" s="85"/>
      <c r="J54" s="183"/>
      <c r="K54" s="183"/>
      <c r="L54" s="162"/>
      <c r="M54" s="80"/>
      <c r="N54" s="163"/>
      <c r="O54" s="163"/>
      <c r="P54" s="163"/>
      <c r="Q54" s="162"/>
      <c r="R54" s="82"/>
      <c r="S54" s="82"/>
      <c r="T54" s="82"/>
    </row>
    <row r="55" spans="1:20" s="164" customFormat="1" ht="26.25">
      <c r="A55" s="86">
        <v>33</v>
      </c>
      <c r="B55" s="84" t="s">
        <v>80</v>
      </c>
      <c r="C55" s="44" t="s">
        <v>344</v>
      </c>
      <c r="D55" s="112"/>
      <c r="E55" s="45" t="s">
        <v>79</v>
      </c>
      <c r="F55" s="54">
        <v>50</v>
      </c>
      <c r="G55" s="160"/>
      <c r="H55" s="161"/>
      <c r="I55" s="85"/>
      <c r="J55" s="183"/>
      <c r="K55" s="183"/>
      <c r="L55" s="162"/>
      <c r="M55" s="80"/>
      <c r="N55" s="163"/>
      <c r="O55" s="163"/>
      <c r="P55" s="163"/>
      <c r="Q55" s="162"/>
      <c r="R55" s="82"/>
      <c r="S55" s="82"/>
      <c r="T55" s="82"/>
    </row>
    <row r="56" spans="1:19" s="83" customFormat="1" ht="12.75">
      <c r="A56" s="68"/>
      <c r="B56" s="68"/>
      <c r="C56" s="111"/>
      <c r="D56" s="113"/>
      <c r="E56" s="87"/>
      <c r="F56" s="88"/>
      <c r="G56" s="88"/>
      <c r="H56" s="88"/>
      <c r="I56" s="159"/>
      <c r="J56" s="159"/>
      <c r="K56" s="159"/>
      <c r="L56" s="80">
        <f>ROUND(I56+J56+K56,2)</f>
        <v>0</v>
      </c>
      <c r="M56" s="80">
        <f>ROUND(G56*F56,2)</f>
        <v>0</v>
      </c>
      <c r="N56" s="81">
        <f>ROUND(I56*F56,2)</f>
        <v>0</v>
      </c>
      <c r="O56" s="81">
        <f>ROUND(J56*F56,2)</f>
        <v>0</v>
      </c>
      <c r="P56" s="81">
        <f>ROUND(K56*F56,2)</f>
        <v>0</v>
      </c>
      <c r="Q56" s="80">
        <f>ROUND(N56+O56+P56,2)</f>
        <v>0</v>
      </c>
      <c r="R56" s="82"/>
      <c r="S56" s="82"/>
    </row>
    <row r="57" spans="1:19" s="75" customFormat="1" ht="25.5" customHeight="1">
      <c r="A57" s="90"/>
      <c r="B57" s="90"/>
      <c r="C57" s="350" t="s">
        <v>49</v>
      </c>
      <c r="D57" s="359"/>
      <c r="E57" s="359"/>
      <c r="F57" s="351"/>
      <c r="G57" s="92"/>
      <c r="H57" s="92"/>
      <c r="I57" s="92"/>
      <c r="J57" s="92"/>
      <c r="K57" s="92"/>
      <c r="L57" s="93"/>
      <c r="M57" s="93">
        <f>SUM(M15:M56)</f>
        <v>0</v>
      </c>
      <c r="N57" s="93">
        <f>SUM(N15:N56)</f>
        <v>0</v>
      </c>
      <c r="O57" s="93">
        <f>SUM(O15:O56)</f>
        <v>0</v>
      </c>
      <c r="P57" s="93">
        <f>SUM(P15:P56)</f>
        <v>0</v>
      </c>
      <c r="Q57" s="93">
        <f>SUM(Q15:Q56)</f>
        <v>0</v>
      </c>
      <c r="R57" s="74"/>
      <c r="S57" s="74"/>
    </row>
    <row r="58" spans="1:4" s="96" customFormat="1" ht="12.75">
      <c r="A58" s="94"/>
      <c r="B58" s="94"/>
      <c r="C58" s="95"/>
      <c r="D58" s="106"/>
    </row>
    <row r="59" spans="1:7" s="96" customFormat="1" ht="12.75">
      <c r="A59" s="57" t="s">
        <v>35</v>
      </c>
      <c r="B59" s="56" t="s">
        <v>36</v>
      </c>
      <c r="C59" s="95"/>
      <c r="D59" s="106"/>
      <c r="E59" s="95"/>
      <c r="F59" s="95"/>
      <c r="G59" s="95"/>
    </row>
    <row r="60" spans="1:4" s="96" customFormat="1" ht="12.75">
      <c r="A60" s="94"/>
      <c r="B60" s="94"/>
      <c r="C60" s="95"/>
      <c r="D60" s="106"/>
    </row>
    <row r="61" spans="1:4" s="96" customFormat="1" ht="12.75">
      <c r="A61" s="56" t="str">
        <f>'Buvn.kopt.'!$A$27</f>
        <v>Sastādīja:  </v>
      </c>
      <c r="B61" s="97"/>
      <c r="C61" s="98"/>
      <c r="D61" s="107"/>
    </row>
    <row r="62" spans="1:19" ht="12.75">
      <c r="A62" s="56"/>
      <c r="B62" s="99"/>
      <c r="C62" s="100"/>
      <c r="D62" s="108"/>
      <c r="G62" s="102"/>
      <c r="R62" s="101"/>
      <c r="S62" s="101"/>
    </row>
    <row r="63" spans="1:19" ht="12.75">
      <c r="A63" s="56"/>
      <c r="B63" s="99"/>
      <c r="C63" s="99"/>
      <c r="D63" s="109"/>
      <c r="R63" s="101"/>
      <c r="S63" s="101"/>
    </row>
    <row r="64" spans="1:7" s="99" customFormat="1" ht="12.75">
      <c r="A64" s="103"/>
      <c r="D64" s="109"/>
      <c r="E64" s="101"/>
      <c r="F64" s="101"/>
      <c r="G64" s="101"/>
    </row>
    <row r="65" spans="1:19" ht="12.75">
      <c r="A65" s="56" t="str">
        <f>'Buvn.kopt.'!$A$31</f>
        <v>Pārbaudīja: </v>
      </c>
      <c r="B65" s="99"/>
      <c r="C65" s="99"/>
      <c r="D65" s="109"/>
      <c r="R65" s="101"/>
      <c r="S65" s="101"/>
    </row>
    <row r="66" spans="1:19" ht="12.75">
      <c r="A66" s="99"/>
      <c r="B66" s="99"/>
      <c r="C66" s="99"/>
      <c r="D66" s="109"/>
      <c r="R66" s="101"/>
      <c r="S66" s="101"/>
    </row>
    <row r="67" spans="1:19" ht="12.75">
      <c r="A67" s="99"/>
      <c r="B67" s="99"/>
      <c r="C67" s="99"/>
      <c r="D67" s="109"/>
      <c r="R67" s="101"/>
      <c r="S67" s="101"/>
    </row>
    <row r="68" spans="1:19" ht="12.75">
      <c r="A68" s="99"/>
      <c r="B68" s="99"/>
      <c r="C68" s="99"/>
      <c r="D68" s="109"/>
      <c r="R68" s="101"/>
      <c r="S68" s="101"/>
    </row>
    <row r="69" spans="1:19" s="75" customFormat="1" ht="12.75">
      <c r="A69" s="194"/>
      <c r="B69" s="194"/>
      <c r="C69" s="197"/>
      <c r="D69" s="207"/>
      <c r="E69" s="197"/>
      <c r="F69" s="197"/>
      <c r="G69" s="197"/>
      <c r="H69" s="197"/>
      <c r="J69" s="77"/>
      <c r="K69" s="77"/>
      <c r="L69" s="208"/>
      <c r="M69" s="208"/>
      <c r="N69" s="208"/>
      <c r="O69" s="208"/>
      <c r="P69" s="208"/>
      <c r="Q69" s="208"/>
      <c r="R69" s="74"/>
      <c r="S69" s="74"/>
    </row>
    <row r="70" spans="1:19" s="75" customFormat="1" ht="12.75">
      <c r="A70" s="194"/>
      <c r="B70" s="194"/>
      <c r="C70" s="194"/>
      <c r="D70" s="114"/>
      <c r="E70" s="195"/>
      <c r="F70" s="196"/>
      <c r="G70" s="196"/>
      <c r="H70" s="196"/>
      <c r="K70" s="196"/>
      <c r="L70" s="196"/>
      <c r="M70" s="196"/>
      <c r="N70" s="196"/>
      <c r="O70" s="196"/>
      <c r="P70" s="196"/>
      <c r="Q70" s="196"/>
      <c r="R70" s="74"/>
      <c r="S70" s="74"/>
    </row>
    <row r="71" spans="1:19" s="75" customFormat="1" ht="12.75">
      <c r="A71" s="197"/>
      <c r="B71" s="197"/>
      <c r="C71" s="101"/>
      <c r="D71" s="110"/>
      <c r="E71" s="197"/>
      <c r="F71" s="196"/>
      <c r="G71" s="196"/>
      <c r="H71" s="196"/>
      <c r="K71" s="197"/>
      <c r="L71" s="197"/>
      <c r="M71" s="197"/>
      <c r="N71" s="196"/>
      <c r="O71" s="196"/>
      <c r="P71" s="196"/>
      <c r="Q71" s="196"/>
      <c r="R71" s="74"/>
      <c r="S71" s="74"/>
    </row>
    <row r="72" spans="1:19" s="75" customFormat="1" ht="12.75">
      <c r="A72" s="198"/>
      <c r="B72" s="198"/>
      <c r="C72" s="101"/>
      <c r="D72" s="110"/>
      <c r="E72" s="195"/>
      <c r="F72" s="196"/>
      <c r="G72" s="196"/>
      <c r="H72" s="196"/>
      <c r="K72" s="196"/>
      <c r="L72" s="196"/>
      <c r="M72" s="196"/>
      <c r="N72" s="196"/>
      <c r="O72" s="196"/>
      <c r="P72" s="196"/>
      <c r="Q72" s="196"/>
      <c r="R72" s="74"/>
      <c r="S72" s="74"/>
    </row>
  </sheetData>
  <sheetProtection/>
  <mergeCells count="30">
    <mergeCell ref="C57:F57"/>
    <mergeCell ref="G13:L13"/>
    <mergeCell ref="C13:D14"/>
    <mergeCell ref="M13:Q13"/>
    <mergeCell ref="A7:B7"/>
    <mergeCell ref="G10:H10"/>
    <mergeCell ref="I10:J10"/>
    <mergeCell ref="L10:M10"/>
    <mergeCell ref="N10:O10"/>
    <mergeCell ref="M12:N12"/>
    <mergeCell ref="A4:B4"/>
    <mergeCell ref="A5:B5"/>
    <mergeCell ref="C5:P5"/>
    <mergeCell ref="A6:B6"/>
    <mergeCell ref="A9:F9"/>
    <mergeCell ref="G9:H9"/>
    <mergeCell ref="I9:J9"/>
    <mergeCell ref="L9:M9"/>
    <mergeCell ref="N9:O9"/>
    <mergeCell ref="C7:P7"/>
    <mergeCell ref="A1:Q1"/>
    <mergeCell ref="A2:Q2"/>
    <mergeCell ref="A13:A14"/>
    <mergeCell ref="B13:B14"/>
    <mergeCell ref="E13:E14"/>
    <mergeCell ref="F13:F14"/>
    <mergeCell ref="C4:P4"/>
    <mergeCell ref="C6:P6"/>
    <mergeCell ref="A3:B3"/>
    <mergeCell ref="C3:P3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43"/>
  <sheetViews>
    <sheetView zoomScale="85" zoomScaleNormal="85" zoomScaleSheetLayoutView="85" zoomScalePageLayoutView="0" workbookViewId="0" topLeftCell="A1">
      <selection activeCell="R14" sqref="R14"/>
    </sheetView>
  </sheetViews>
  <sheetFormatPr defaultColWidth="9.140625" defaultRowHeight="12.75"/>
  <cols>
    <col min="1" max="1" width="4.57421875" style="101" customWidth="1"/>
    <col min="2" max="2" width="5.421875" style="101" customWidth="1"/>
    <col min="3" max="3" width="29.00390625" style="101" customWidth="1"/>
    <col min="4" max="4" width="11.7109375" style="110" customWidth="1"/>
    <col min="5" max="5" width="8.140625" style="101" customWidth="1"/>
    <col min="6" max="6" width="9.57421875" style="101" customWidth="1"/>
    <col min="7" max="7" width="9.421875" style="101" customWidth="1"/>
    <col min="8" max="8" width="9.8515625" style="101" customWidth="1"/>
    <col min="9" max="9" width="9.57421875" style="101" customWidth="1"/>
    <col min="10" max="10" width="10.140625" style="101" customWidth="1"/>
    <col min="11" max="11" width="9.8515625" style="101" customWidth="1"/>
    <col min="12" max="12" width="10.8515625" style="101" customWidth="1"/>
    <col min="13" max="13" width="8.421875" style="101" customWidth="1"/>
    <col min="14" max="14" width="8.28125" style="101" customWidth="1"/>
    <col min="15" max="15" width="7.7109375" style="101" customWidth="1"/>
    <col min="16" max="16" width="8.28125" style="101" customWidth="1"/>
    <col min="17" max="17" width="10.0039062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53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346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75" customFormat="1" ht="12.75" customHeight="1">
      <c r="A13" s="356" t="s">
        <v>4</v>
      </c>
      <c r="B13" s="356" t="s">
        <v>22</v>
      </c>
      <c r="C13" s="363" t="s">
        <v>46</v>
      </c>
      <c r="D13" s="364"/>
      <c r="E13" s="356" t="s">
        <v>1</v>
      </c>
      <c r="F13" s="358" t="s">
        <v>2</v>
      </c>
      <c r="G13" s="360" t="s">
        <v>5</v>
      </c>
      <c r="H13" s="361"/>
      <c r="I13" s="361"/>
      <c r="J13" s="361"/>
      <c r="K13" s="361"/>
      <c r="L13" s="362"/>
      <c r="M13" s="360" t="s">
        <v>3</v>
      </c>
      <c r="N13" s="361"/>
      <c r="O13" s="361"/>
      <c r="P13" s="361"/>
      <c r="Q13" s="362"/>
      <c r="R13" s="74"/>
      <c r="S13" s="74"/>
    </row>
    <row r="14" spans="1:19" s="75" customFormat="1" ht="54.75" customHeight="1">
      <c r="A14" s="357"/>
      <c r="B14" s="357"/>
      <c r="C14" s="365"/>
      <c r="D14" s="366"/>
      <c r="E14" s="357"/>
      <c r="F14" s="358"/>
      <c r="G14" s="78" t="s">
        <v>23</v>
      </c>
      <c r="H14" s="78" t="s">
        <v>24</v>
      </c>
      <c r="I14" s="78" t="s">
        <v>42</v>
      </c>
      <c r="J14" s="78" t="s">
        <v>43</v>
      </c>
      <c r="K14" s="78" t="s">
        <v>44</v>
      </c>
      <c r="L14" s="78" t="s">
        <v>47</v>
      </c>
      <c r="M14" s="78" t="s">
        <v>25</v>
      </c>
      <c r="N14" s="78" t="s">
        <v>42</v>
      </c>
      <c r="O14" s="78" t="s">
        <v>43</v>
      </c>
      <c r="P14" s="78" t="s">
        <v>44</v>
      </c>
      <c r="Q14" s="78" t="s">
        <v>48</v>
      </c>
      <c r="R14" s="74"/>
      <c r="S14" s="74"/>
    </row>
    <row r="15" spans="1:19" s="83" customFormat="1" ht="26.25">
      <c r="A15" s="68"/>
      <c r="B15" s="68"/>
      <c r="C15" s="199" t="s">
        <v>347</v>
      </c>
      <c r="D15" s="200"/>
      <c r="E15" s="71"/>
      <c r="F15" s="201"/>
      <c r="G15" s="201"/>
      <c r="H15" s="201"/>
      <c r="I15" s="79"/>
      <c r="J15" s="79"/>
      <c r="K15" s="79"/>
      <c r="L15" s="80">
        <f>ROUND(I15+J15+K15,2)</f>
        <v>0</v>
      </c>
      <c r="M15" s="80">
        <f>ROUND(G15*F15,2)</f>
        <v>0</v>
      </c>
      <c r="N15" s="81">
        <f>ROUND(I15*F15,2)</f>
        <v>0</v>
      </c>
      <c r="O15" s="81">
        <f>ROUND(J15*F15,2)</f>
        <v>0</v>
      </c>
      <c r="P15" s="81">
        <f>ROUND(K15*F15,2)</f>
        <v>0</v>
      </c>
      <c r="Q15" s="80">
        <f>ROUND(N15+O15+P15,2)</f>
        <v>0</v>
      </c>
      <c r="R15" s="82"/>
      <c r="S15" s="82"/>
    </row>
    <row r="16" spans="1:20" s="83" customFormat="1" ht="30">
      <c r="A16" s="68">
        <v>1</v>
      </c>
      <c r="B16" s="84" t="s">
        <v>80</v>
      </c>
      <c r="C16" s="202" t="s">
        <v>177</v>
      </c>
      <c r="D16" s="203" t="s">
        <v>178</v>
      </c>
      <c r="E16" s="39" t="s">
        <v>78</v>
      </c>
      <c r="F16" s="54">
        <v>19.6</v>
      </c>
      <c r="G16" s="160"/>
      <c r="H16" s="161"/>
      <c r="I16" s="85"/>
      <c r="J16" s="85"/>
      <c r="K16" s="85"/>
      <c r="L16" s="80"/>
      <c r="M16" s="80"/>
      <c r="N16" s="81"/>
      <c r="O16" s="81"/>
      <c r="P16" s="81"/>
      <c r="Q16" s="80"/>
      <c r="R16" s="82"/>
      <c r="S16" s="82"/>
      <c r="T16" s="82"/>
    </row>
    <row r="17" spans="1:20" s="83" customFormat="1" ht="20.25">
      <c r="A17" s="68">
        <v>2</v>
      </c>
      <c r="B17" s="84" t="s">
        <v>80</v>
      </c>
      <c r="C17" s="202" t="s">
        <v>175</v>
      </c>
      <c r="D17" s="203" t="s">
        <v>176</v>
      </c>
      <c r="E17" s="39" t="s">
        <v>78</v>
      </c>
      <c r="F17" s="54">
        <v>19.6</v>
      </c>
      <c r="G17" s="160"/>
      <c r="H17" s="161"/>
      <c r="I17" s="85"/>
      <c r="J17" s="85"/>
      <c r="K17" s="85"/>
      <c r="L17" s="80"/>
      <c r="M17" s="80"/>
      <c r="N17" s="81"/>
      <c r="O17" s="81"/>
      <c r="P17" s="81"/>
      <c r="Q17" s="80"/>
      <c r="R17" s="82"/>
      <c r="S17" s="82"/>
      <c r="T17" s="82"/>
    </row>
    <row r="18" spans="1:20" s="83" customFormat="1" ht="26.25">
      <c r="A18" s="68">
        <v>3</v>
      </c>
      <c r="B18" s="84" t="s">
        <v>80</v>
      </c>
      <c r="C18" s="202" t="s">
        <v>348</v>
      </c>
      <c r="D18" s="203" t="s">
        <v>349</v>
      </c>
      <c r="E18" s="39" t="s">
        <v>78</v>
      </c>
      <c r="F18" s="54">
        <v>19.6</v>
      </c>
      <c r="G18" s="160"/>
      <c r="H18" s="161"/>
      <c r="I18" s="85"/>
      <c r="J18" s="85"/>
      <c r="K18" s="85"/>
      <c r="L18" s="80"/>
      <c r="M18" s="80"/>
      <c r="N18" s="81"/>
      <c r="O18" s="81"/>
      <c r="P18" s="81"/>
      <c r="Q18" s="80"/>
      <c r="R18" s="82"/>
      <c r="S18" s="82"/>
      <c r="T18" s="82"/>
    </row>
    <row r="19" spans="1:20" s="83" customFormat="1" ht="30">
      <c r="A19" s="68">
        <v>4</v>
      </c>
      <c r="B19" s="84" t="s">
        <v>80</v>
      </c>
      <c r="C19" s="44" t="s">
        <v>350</v>
      </c>
      <c r="D19" s="112" t="s">
        <v>351</v>
      </c>
      <c r="E19" s="45" t="s">
        <v>78</v>
      </c>
      <c r="F19" s="54">
        <v>19.6</v>
      </c>
      <c r="G19" s="160"/>
      <c r="H19" s="161"/>
      <c r="I19" s="85"/>
      <c r="J19" s="85"/>
      <c r="K19" s="85"/>
      <c r="L19" s="80"/>
      <c r="M19" s="80"/>
      <c r="N19" s="81"/>
      <c r="O19" s="81"/>
      <c r="P19" s="81"/>
      <c r="Q19" s="80"/>
      <c r="R19" s="82"/>
      <c r="S19" s="82"/>
      <c r="T19" s="82"/>
    </row>
    <row r="20" spans="1:20" s="83" customFormat="1" ht="26.25">
      <c r="A20" s="68">
        <v>5</v>
      </c>
      <c r="B20" s="84" t="s">
        <v>80</v>
      </c>
      <c r="C20" s="58" t="s">
        <v>314</v>
      </c>
      <c r="D20" s="112" t="s">
        <v>315</v>
      </c>
      <c r="E20" s="39" t="s">
        <v>78</v>
      </c>
      <c r="F20" s="54">
        <v>19.6</v>
      </c>
      <c r="G20" s="160"/>
      <c r="H20" s="161"/>
      <c r="I20" s="85"/>
      <c r="J20" s="79"/>
      <c r="K20" s="79"/>
      <c r="L20" s="80"/>
      <c r="M20" s="80"/>
      <c r="N20" s="81"/>
      <c r="O20" s="81"/>
      <c r="P20" s="81"/>
      <c r="Q20" s="80"/>
      <c r="R20" s="82"/>
      <c r="S20" s="82"/>
      <c r="T20" s="82"/>
    </row>
    <row r="21" spans="1:20" s="83" customFormat="1" ht="26.25">
      <c r="A21" s="68"/>
      <c r="B21" s="84"/>
      <c r="C21" s="204" t="s">
        <v>352</v>
      </c>
      <c r="D21" s="205"/>
      <c r="E21" s="39"/>
      <c r="F21" s="54"/>
      <c r="G21" s="161"/>
      <c r="H21" s="161"/>
      <c r="I21" s="85"/>
      <c r="J21" s="85"/>
      <c r="K21" s="85"/>
      <c r="L21" s="80"/>
      <c r="M21" s="80"/>
      <c r="N21" s="81"/>
      <c r="O21" s="81"/>
      <c r="P21" s="81"/>
      <c r="Q21" s="80"/>
      <c r="R21" s="82"/>
      <c r="S21" s="82"/>
      <c r="T21" s="82"/>
    </row>
    <row r="22" spans="1:20" s="83" customFormat="1" ht="12.75">
      <c r="A22" s="68">
        <v>6</v>
      </c>
      <c r="B22" s="84" t="s">
        <v>80</v>
      </c>
      <c r="C22" s="202" t="s">
        <v>353</v>
      </c>
      <c r="D22" s="203"/>
      <c r="E22" s="39" t="s">
        <v>78</v>
      </c>
      <c r="F22" s="54">
        <v>1</v>
      </c>
      <c r="G22" s="160"/>
      <c r="H22" s="161"/>
      <c r="I22" s="85"/>
      <c r="J22" s="85"/>
      <c r="K22" s="85"/>
      <c r="L22" s="80"/>
      <c r="M22" s="80"/>
      <c r="N22" s="81"/>
      <c r="O22" s="81"/>
      <c r="P22" s="81"/>
      <c r="Q22" s="80"/>
      <c r="R22" s="82"/>
      <c r="S22" s="82"/>
      <c r="T22" s="82"/>
    </row>
    <row r="23" spans="1:20" s="83" customFormat="1" ht="20.25">
      <c r="A23" s="68">
        <v>7</v>
      </c>
      <c r="B23" s="84" t="s">
        <v>80</v>
      </c>
      <c r="C23" s="202" t="s">
        <v>354</v>
      </c>
      <c r="D23" s="203" t="s">
        <v>349</v>
      </c>
      <c r="E23" s="39" t="s">
        <v>78</v>
      </c>
      <c r="F23" s="54">
        <v>2</v>
      </c>
      <c r="G23" s="160"/>
      <c r="H23" s="161"/>
      <c r="I23" s="85"/>
      <c r="J23" s="85"/>
      <c r="K23" s="85"/>
      <c r="L23" s="80"/>
      <c r="M23" s="80"/>
      <c r="N23" s="81"/>
      <c r="O23" s="81"/>
      <c r="P23" s="81"/>
      <c r="Q23" s="80"/>
      <c r="R23" s="82"/>
      <c r="S23" s="82"/>
      <c r="T23" s="82"/>
    </row>
    <row r="24" spans="1:20" s="83" customFormat="1" ht="52.5">
      <c r="A24" s="68">
        <v>8</v>
      </c>
      <c r="B24" s="84" t="s">
        <v>80</v>
      </c>
      <c r="C24" s="202" t="s">
        <v>355</v>
      </c>
      <c r="D24" s="203" t="s">
        <v>356</v>
      </c>
      <c r="E24" s="39" t="s">
        <v>78</v>
      </c>
      <c r="F24" s="54">
        <v>1</v>
      </c>
      <c r="G24" s="160"/>
      <c r="H24" s="161"/>
      <c r="I24" s="85"/>
      <c r="J24" s="85"/>
      <c r="K24" s="85"/>
      <c r="L24" s="80"/>
      <c r="M24" s="80"/>
      <c r="N24" s="81"/>
      <c r="O24" s="81"/>
      <c r="P24" s="81"/>
      <c r="Q24" s="80"/>
      <c r="R24" s="82"/>
      <c r="S24" s="82"/>
      <c r="T24" s="82"/>
    </row>
    <row r="25" spans="1:20" s="83" customFormat="1" ht="20.25">
      <c r="A25" s="68">
        <v>9</v>
      </c>
      <c r="B25" s="84" t="s">
        <v>80</v>
      </c>
      <c r="C25" s="44" t="s">
        <v>175</v>
      </c>
      <c r="D25" s="112" t="s">
        <v>176</v>
      </c>
      <c r="E25" s="45" t="s">
        <v>78</v>
      </c>
      <c r="F25" s="54">
        <v>2</v>
      </c>
      <c r="G25" s="160"/>
      <c r="H25" s="161"/>
      <c r="I25" s="85"/>
      <c r="J25" s="85"/>
      <c r="K25" s="85"/>
      <c r="L25" s="80"/>
      <c r="M25" s="80"/>
      <c r="N25" s="81"/>
      <c r="O25" s="81"/>
      <c r="P25" s="81"/>
      <c r="Q25" s="80"/>
      <c r="R25" s="82"/>
      <c r="S25" s="82"/>
      <c r="T25" s="82"/>
    </row>
    <row r="26" spans="1:20" s="83" customFormat="1" ht="30">
      <c r="A26" s="68">
        <v>10</v>
      </c>
      <c r="B26" s="84" t="s">
        <v>80</v>
      </c>
      <c r="C26" s="202" t="s">
        <v>177</v>
      </c>
      <c r="D26" s="203" t="s">
        <v>178</v>
      </c>
      <c r="E26" s="39" t="s">
        <v>78</v>
      </c>
      <c r="F26" s="54">
        <v>2</v>
      </c>
      <c r="G26" s="160"/>
      <c r="H26" s="161"/>
      <c r="I26" s="85"/>
      <c r="J26" s="85"/>
      <c r="K26" s="85"/>
      <c r="L26" s="80"/>
      <c r="M26" s="80"/>
      <c r="N26" s="81"/>
      <c r="O26" s="81"/>
      <c r="P26" s="81"/>
      <c r="Q26" s="80"/>
      <c r="R26" s="82"/>
      <c r="S26" s="82"/>
      <c r="T26" s="82"/>
    </row>
    <row r="27" spans="1:20" s="83" customFormat="1" ht="26.25">
      <c r="A27" s="68"/>
      <c r="B27" s="84"/>
      <c r="C27" s="204" t="s">
        <v>357</v>
      </c>
      <c r="D27" s="205"/>
      <c r="E27" s="39"/>
      <c r="F27" s="54"/>
      <c r="G27" s="54"/>
      <c r="H27" s="54"/>
      <c r="I27" s="85"/>
      <c r="J27" s="85"/>
      <c r="K27" s="85"/>
      <c r="L27" s="80"/>
      <c r="M27" s="80"/>
      <c r="N27" s="81"/>
      <c r="O27" s="81"/>
      <c r="P27" s="81"/>
      <c r="Q27" s="80"/>
      <c r="R27" s="82"/>
      <c r="S27" s="82"/>
      <c r="T27" s="82"/>
    </row>
    <row r="28" spans="1:20" s="83" customFormat="1" ht="20.25">
      <c r="A28" s="68">
        <v>11</v>
      </c>
      <c r="B28" s="84" t="s">
        <v>80</v>
      </c>
      <c r="C28" s="202" t="s">
        <v>173</v>
      </c>
      <c r="D28" s="203" t="s">
        <v>174</v>
      </c>
      <c r="E28" s="39" t="s">
        <v>78</v>
      </c>
      <c r="F28" s="54">
        <v>43</v>
      </c>
      <c r="G28" s="160"/>
      <c r="H28" s="161"/>
      <c r="I28" s="85"/>
      <c r="J28" s="85"/>
      <c r="K28" s="85"/>
      <c r="L28" s="80"/>
      <c r="M28" s="80"/>
      <c r="N28" s="81"/>
      <c r="O28" s="81"/>
      <c r="P28" s="81"/>
      <c r="Q28" s="80"/>
      <c r="R28" s="82"/>
      <c r="S28" s="82"/>
      <c r="T28" s="82"/>
    </row>
    <row r="29" spans="1:20" s="83" customFormat="1" ht="20.25">
      <c r="A29" s="68">
        <v>12</v>
      </c>
      <c r="B29" s="84" t="s">
        <v>80</v>
      </c>
      <c r="C29" s="202" t="s">
        <v>175</v>
      </c>
      <c r="D29" s="203" t="s">
        <v>176</v>
      </c>
      <c r="E29" s="39" t="s">
        <v>78</v>
      </c>
      <c r="F29" s="54">
        <v>43</v>
      </c>
      <c r="G29" s="160"/>
      <c r="H29" s="161"/>
      <c r="I29" s="85"/>
      <c r="J29" s="85"/>
      <c r="K29" s="85"/>
      <c r="L29" s="80"/>
      <c r="M29" s="80"/>
      <c r="N29" s="81"/>
      <c r="O29" s="81"/>
      <c r="P29" s="81"/>
      <c r="Q29" s="80"/>
      <c r="R29" s="82"/>
      <c r="S29" s="82"/>
      <c r="T29" s="82"/>
    </row>
    <row r="30" spans="1:20" s="83" customFormat="1" ht="40.5" customHeight="1">
      <c r="A30" s="68">
        <v>13</v>
      </c>
      <c r="B30" s="84" t="s">
        <v>80</v>
      </c>
      <c r="C30" s="202" t="s">
        <v>177</v>
      </c>
      <c r="D30" s="203" t="s">
        <v>178</v>
      </c>
      <c r="E30" s="39" t="s">
        <v>78</v>
      </c>
      <c r="F30" s="54">
        <v>43</v>
      </c>
      <c r="G30" s="160"/>
      <c r="H30" s="161"/>
      <c r="I30" s="85"/>
      <c r="J30" s="85"/>
      <c r="K30" s="85"/>
      <c r="L30" s="80"/>
      <c r="M30" s="80"/>
      <c r="N30" s="81"/>
      <c r="O30" s="81"/>
      <c r="P30" s="81"/>
      <c r="Q30" s="80"/>
      <c r="R30" s="82"/>
      <c r="S30" s="82"/>
      <c r="T30" s="82"/>
    </row>
    <row r="31" spans="1:19" s="83" customFormat="1" ht="12.75">
      <c r="A31" s="86"/>
      <c r="B31" s="68"/>
      <c r="C31" s="111"/>
      <c r="D31" s="113"/>
      <c r="E31" s="87"/>
      <c r="F31" s="88"/>
      <c r="G31" s="88"/>
      <c r="H31" s="88"/>
      <c r="I31" s="89"/>
      <c r="J31" s="89"/>
      <c r="K31" s="89"/>
      <c r="L31" s="80">
        <f>ROUND(I31+J31+K31,2)</f>
        <v>0</v>
      </c>
      <c r="M31" s="80">
        <f>ROUND(G31*F31,2)</f>
        <v>0</v>
      </c>
      <c r="N31" s="81">
        <f>ROUND(I31*F31,2)</f>
        <v>0</v>
      </c>
      <c r="O31" s="81">
        <f>ROUND(J31*F31,2)</f>
        <v>0</v>
      </c>
      <c r="P31" s="81">
        <f>ROUND(K31*F31,2)</f>
        <v>0</v>
      </c>
      <c r="Q31" s="80">
        <f>ROUND(N31+O31+P31,2)</f>
        <v>0</v>
      </c>
      <c r="R31" s="82"/>
      <c r="S31" s="82"/>
    </row>
    <row r="32" spans="1:19" s="75" customFormat="1" ht="38.25" customHeight="1">
      <c r="A32" s="90"/>
      <c r="B32" s="90"/>
      <c r="C32" s="350" t="s">
        <v>49</v>
      </c>
      <c r="D32" s="359"/>
      <c r="E32" s="351"/>
      <c r="F32" s="92"/>
      <c r="G32" s="92"/>
      <c r="H32" s="92"/>
      <c r="I32" s="92"/>
      <c r="J32" s="92"/>
      <c r="K32" s="92"/>
      <c r="L32" s="93"/>
      <c r="M32" s="93">
        <f>SUM(M15:M31)</f>
        <v>0</v>
      </c>
      <c r="N32" s="93">
        <f>SUM(N15:N31)</f>
        <v>0</v>
      </c>
      <c r="O32" s="93">
        <f>SUM(O15:O31)</f>
        <v>0</v>
      </c>
      <c r="P32" s="93">
        <f>SUM(P15:P31)</f>
        <v>0</v>
      </c>
      <c r="Q32" s="93">
        <f>SUM(Q15:Q31)</f>
        <v>0</v>
      </c>
      <c r="R32" s="74"/>
      <c r="S32" s="74"/>
    </row>
    <row r="33" spans="1:4" s="96" customFormat="1" ht="12.75">
      <c r="A33" s="94"/>
      <c r="B33" s="94"/>
      <c r="C33" s="95"/>
      <c r="D33" s="106"/>
    </row>
    <row r="34" spans="1:7" s="96" customFormat="1" ht="12.75">
      <c r="A34" s="57" t="s">
        <v>35</v>
      </c>
      <c r="B34" s="56" t="s">
        <v>36</v>
      </c>
      <c r="C34" s="95"/>
      <c r="D34" s="106"/>
      <c r="E34" s="95"/>
      <c r="F34" s="95"/>
      <c r="G34" s="95"/>
    </row>
    <row r="35" spans="1:4" s="96" customFormat="1" ht="12.75">
      <c r="A35" s="94"/>
      <c r="B35" s="94"/>
      <c r="C35" s="95"/>
      <c r="D35" s="106"/>
    </row>
    <row r="36" spans="1:4" s="96" customFormat="1" ht="12.75">
      <c r="A36" s="56" t="str">
        <f>'Buvn.kopt.'!$A$27</f>
        <v>Sastādīja:  </v>
      </c>
      <c r="B36" s="97"/>
      <c r="C36" s="98"/>
      <c r="D36" s="107"/>
    </row>
    <row r="37" spans="1:19" ht="12.75">
      <c r="A37" s="56"/>
      <c r="B37" s="99"/>
      <c r="C37" s="100"/>
      <c r="D37" s="108"/>
      <c r="G37" s="102"/>
      <c r="R37" s="101"/>
      <c r="S37" s="101"/>
    </row>
    <row r="38" spans="1:19" ht="12.75">
      <c r="A38" s="56"/>
      <c r="B38" s="99"/>
      <c r="C38" s="99"/>
      <c r="D38" s="109"/>
      <c r="R38" s="101"/>
      <c r="S38" s="101"/>
    </row>
    <row r="39" spans="1:7" s="99" customFormat="1" ht="12.75">
      <c r="A39" s="103"/>
      <c r="D39" s="109"/>
      <c r="E39" s="101"/>
      <c r="F39" s="101"/>
      <c r="G39" s="101"/>
    </row>
    <row r="40" spans="1:19" ht="12.75">
      <c r="A40" s="56" t="str">
        <f>'Buvn.kopt.'!$A$31</f>
        <v>Pārbaudīja: </v>
      </c>
      <c r="B40" s="99"/>
      <c r="C40" s="99"/>
      <c r="D40" s="109"/>
      <c r="R40" s="101"/>
      <c r="S40" s="101"/>
    </row>
    <row r="41" spans="1:19" ht="12.75">
      <c r="A41" s="99"/>
      <c r="B41" s="99"/>
      <c r="C41" s="99"/>
      <c r="D41" s="109"/>
      <c r="R41" s="101"/>
      <c r="S41" s="101"/>
    </row>
    <row r="42" spans="1:19" ht="12.75">
      <c r="A42" s="99"/>
      <c r="B42" s="99"/>
      <c r="C42" s="99"/>
      <c r="D42" s="109"/>
      <c r="R42" s="101"/>
      <c r="S42" s="101"/>
    </row>
    <row r="43" spans="1:19" ht="12.75">
      <c r="A43" s="99"/>
      <c r="B43" s="99"/>
      <c r="C43" s="99"/>
      <c r="D43" s="109"/>
      <c r="R43" s="101"/>
      <c r="S43" s="101"/>
    </row>
  </sheetData>
  <sheetProtection/>
  <mergeCells count="30">
    <mergeCell ref="C32:E32"/>
    <mergeCell ref="G13:L13"/>
    <mergeCell ref="C13:D14"/>
    <mergeCell ref="M13:Q13"/>
    <mergeCell ref="A7:B7"/>
    <mergeCell ref="G10:H10"/>
    <mergeCell ref="I10:J10"/>
    <mergeCell ref="L10:M10"/>
    <mergeCell ref="N10:O10"/>
    <mergeCell ref="M12:N12"/>
    <mergeCell ref="A4:B4"/>
    <mergeCell ref="A5:B5"/>
    <mergeCell ref="C5:P5"/>
    <mergeCell ref="A6:B6"/>
    <mergeCell ref="A9:F9"/>
    <mergeCell ref="G9:H9"/>
    <mergeCell ref="I9:J9"/>
    <mergeCell ref="L9:M9"/>
    <mergeCell ref="N9:O9"/>
    <mergeCell ref="C7:P7"/>
    <mergeCell ref="A1:Q1"/>
    <mergeCell ref="A2:Q2"/>
    <mergeCell ref="A13:A14"/>
    <mergeCell ref="B13:B14"/>
    <mergeCell ref="E13:E14"/>
    <mergeCell ref="F13:F14"/>
    <mergeCell ref="C4:P4"/>
    <mergeCell ref="C6:P6"/>
    <mergeCell ref="A3:B3"/>
    <mergeCell ref="C3:P3"/>
  </mergeCells>
  <printOptions horizontalCentered="1"/>
  <pageMargins left="0.748031496062992" right="0.748031496062992" top="1.56496063" bottom="0.75" header="0.433070866141732" footer="0.236220472440945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61"/>
  <sheetViews>
    <sheetView zoomScale="85" zoomScaleNormal="85" zoomScaleSheetLayoutView="85" zoomScalePageLayoutView="0" workbookViewId="0" topLeftCell="A1">
      <selection activeCell="T10" sqref="T10"/>
    </sheetView>
  </sheetViews>
  <sheetFormatPr defaultColWidth="9.140625" defaultRowHeight="12.75"/>
  <cols>
    <col min="1" max="1" width="4.57421875" style="101" customWidth="1"/>
    <col min="2" max="2" width="8.7109375" style="101" customWidth="1"/>
    <col min="3" max="3" width="33.7109375" style="101" customWidth="1"/>
    <col min="4" max="4" width="12.00390625" style="110" customWidth="1"/>
    <col min="5" max="5" width="6.8515625" style="101" customWidth="1"/>
    <col min="6" max="6" width="6.7109375" style="101" customWidth="1"/>
    <col min="7" max="7" width="8.421875" style="101" customWidth="1"/>
    <col min="8" max="8" width="9.00390625" style="101" customWidth="1"/>
    <col min="9" max="9" width="8.421875" style="101" customWidth="1"/>
    <col min="10" max="10" width="8.8515625" style="101" customWidth="1"/>
    <col min="11" max="11" width="10.57421875" style="101" customWidth="1"/>
    <col min="12" max="12" width="10.140625" style="101" customWidth="1"/>
    <col min="13" max="13" width="7.57421875" style="101" customWidth="1"/>
    <col min="14" max="14" width="10.00390625" style="101" customWidth="1"/>
    <col min="15" max="15" width="10.421875" style="101" customWidth="1"/>
    <col min="16" max="16" width="8.421875" style="101" customWidth="1"/>
    <col min="17" max="17" width="11.710937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52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358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277" customFormat="1" ht="12.75" customHeight="1">
      <c r="A13" s="339" t="s">
        <v>4</v>
      </c>
      <c r="B13" s="339" t="s">
        <v>22</v>
      </c>
      <c r="C13" s="352" t="s">
        <v>46</v>
      </c>
      <c r="D13" s="353"/>
      <c r="E13" s="339" t="s">
        <v>1</v>
      </c>
      <c r="F13" s="343" t="s">
        <v>2</v>
      </c>
      <c r="G13" s="344" t="s">
        <v>5</v>
      </c>
      <c r="H13" s="345"/>
      <c r="I13" s="345"/>
      <c r="J13" s="345"/>
      <c r="K13" s="345"/>
      <c r="L13" s="346"/>
      <c r="M13" s="344" t="s">
        <v>3</v>
      </c>
      <c r="N13" s="345"/>
      <c r="O13" s="345"/>
      <c r="P13" s="345"/>
      <c r="Q13" s="346"/>
      <c r="R13" s="276"/>
      <c r="S13" s="276"/>
    </row>
    <row r="14" spans="1:19" s="277" customFormat="1" ht="57" customHeight="1">
      <c r="A14" s="340"/>
      <c r="B14" s="340"/>
      <c r="C14" s="354"/>
      <c r="D14" s="355"/>
      <c r="E14" s="340"/>
      <c r="F14" s="343"/>
      <c r="G14" s="274" t="s">
        <v>23</v>
      </c>
      <c r="H14" s="274" t="s">
        <v>24</v>
      </c>
      <c r="I14" s="274" t="s">
        <v>42</v>
      </c>
      <c r="J14" s="274" t="s">
        <v>43</v>
      </c>
      <c r="K14" s="274" t="s">
        <v>44</v>
      </c>
      <c r="L14" s="274" t="s">
        <v>47</v>
      </c>
      <c r="M14" s="274" t="s">
        <v>25</v>
      </c>
      <c r="N14" s="274" t="s">
        <v>42</v>
      </c>
      <c r="O14" s="274" t="s">
        <v>43</v>
      </c>
      <c r="P14" s="274" t="s">
        <v>44</v>
      </c>
      <c r="Q14" s="274" t="s">
        <v>48</v>
      </c>
      <c r="R14" s="276"/>
      <c r="S14" s="276"/>
    </row>
    <row r="15" spans="1:19" s="185" customFormat="1" ht="12.75">
      <c r="A15" s="86"/>
      <c r="B15" s="86"/>
      <c r="C15" s="116" t="s">
        <v>83</v>
      </c>
      <c r="D15" s="124"/>
      <c r="E15" s="87"/>
      <c r="F15" s="55"/>
      <c r="G15" s="55"/>
      <c r="H15" s="55"/>
      <c r="I15" s="79"/>
      <c r="J15" s="79"/>
      <c r="K15" s="79"/>
      <c r="L15" s="162">
        <f>ROUND(I15+J15+K15,2)</f>
        <v>0</v>
      </c>
      <c r="M15" s="162">
        <f>ROUND(G15*F15,2)</f>
        <v>0</v>
      </c>
      <c r="N15" s="163">
        <f>ROUND(I15*F15,2)</f>
        <v>0</v>
      </c>
      <c r="O15" s="163">
        <f>ROUND(J15*F15,2)</f>
        <v>0</v>
      </c>
      <c r="P15" s="163">
        <f>ROUND(K15*F15,2)</f>
        <v>0</v>
      </c>
      <c r="Q15" s="162">
        <f>ROUND(N15+O15+P15,2)</f>
        <v>0</v>
      </c>
      <c r="R15" s="184"/>
      <c r="S15" s="184"/>
    </row>
    <row r="16" spans="1:20" s="185" customFormat="1" ht="12.75">
      <c r="A16" s="86">
        <v>1</v>
      </c>
      <c r="B16" s="84" t="s">
        <v>80</v>
      </c>
      <c r="C16" s="115" t="s">
        <v>359</v>
      </c>
      <c r="D16" s="117"/>
      <c r="E16" s="121" t="s">
        <v>395</v>
      </c>
      <c r="F16" s="181">
        <v>36</v>
      </c>
      <c r="G16" s="160"/>
      <c r="H16" s="161"/>
      <c r="I16" s="85"/>
      <c r="J16" s="183"/>
      <c r="K16" s="183"/>
      <c r="L16" s="186"/>
      <c r="M16" s="186"/>
      <c r="N16" s="187"/>
      <c r="O16" s="187"/>
      <c r="P16" s="187"/>
      <c r="Q16" s="186"/>
      <c r="R16" s="184"/>
      <c r="S16" s="184"/>
      <c r="T16" s="188"/>
    </row>
    <row r="17" spans="1:20" s="185" customFormat="1" ht="26.25">
      <c r="A17" s="86">
        <v>2</v>
      </c>
      <c r="B17" s="84" t="s">
        <v>80</v>
      </c>
      <c r="C17" s="115" t="s">
        <v>360</v>
      </c>
      <c r="D17" s="117"/>
      <c r="E17" s="121" t="s">
        <v>395</v>
      </c>
      <c r="F17" s="189">
        <v>30</v>
      </c>
      <c r="G17" s="160"/>
      <c r="H17" s="161"/>
      <c r="I17" s="85"/>
      <c r="J17" s="183"/>
      <c r="K17" s="183"/>
      <c r="L17" s="186"/>
      <c r="M17" s="186"/>
      <c r="N17" s="187"/>
      <c r="O17" s="187"/>
      <c r="P17" s="187"/>
      <c r="Q17" s="186"/>
      <c r="R17" s="184"/>
      <c r="S17" s="184"/>
      <c r="T17" s="188"/>
    </row>
    <row r="18" spans="1:20" s="185" customFormat="1" ht="26.25">
      <c r="A18" s="86"/>
      <c r="B18" s="84"/>
      <c r="C18" s="116" t="s">
        <v>361</v>
      </c>
      <c r="D18" s="117"/>
      <c r="E18" s="121"/>
      <c r="F18" s="190"/>
      <c r="G18" s="161"/>
      <c r="H18" s="161"/>
      <c r="I18" s="85"/>
      <c r="J18" s="183"/>
      <c r="K18" s="183"/>
      <c r="L18" s="186"/>
      <c r="M18" s="186"/>
      <c r="N18" s="187"/>
      <c r="O18" s="187"/>
      <c r="P18" s="187"/>
      <c r="Q18" s="186"/>
      <c r="R18" s="184"/>
      <c r="S18" s="184"/>
      <c r="T18" s="188"/>
    </row>
    <row r="19" spans="1:20" s="185" customFormat="1" ht="26.25">
      <c r="A19" s="86">
        <v>3</v>
      </c>
      <c r="B19" s="84" t="s">
        <v>80</v>
      </c>
      <c r="C19" s="115" t="s">
        <v>364</v>
      </c>
      <c r="D19" s="117" t="s">
        <v>362</v>
      </c>
      <c r="E19" s="121" t="s">
        <v>395</v>
      </c>
      <c r="F19" s="181">
        <v>2</v>
      </c>
      <c r="G19" s="160"/>
      <c r="H19" s="161"/>
      <c r="I19" s="85"/>
      <c r="J19" s="183"/>
      <c r="K19" s="183"/>
      <c r="L19" s="186"/>
      <c r="M19" s="186"/>
      <c r="N19" s="187"/>
      <c r="O19" s="187"/>
      <c r="P19" s="187"/>
      <c r="Q19" s="186"/>
      <c r="R19" s="184"/>
      <c r="S19" s="184"/>
      <c r="T19" s="188"/>
    </row>
    <row r="20" spans="1:20" s="185" customFormat="1" ht="26.25">
      <c r="A20" s="86">
        <v>4</v>
      </c>
      <c r="B20" s="84" t="s">
        <v>80</v>
      </c>
      <c r="C20" s="115" t="s">
        <v>365</v>
      </c>
      <c r="D20" s="117" t="s">
        <v>362</v>
      </c>
      <c r="E20" s="121" t="s">
        <v>395</v>
      </c>
      <c r="F20" s="181">
        <v>4</v>
      </c>
      <c r="G20" s="160"/>
      <c r="H20" s="161"/>
      <c r="I20" s="85"/>
      <c r="J20" s="183"/>
      <c r="K20" s="183"/>
      <c r="L20" s="186"/>
      <c r="M20" s="186"/>
      <c r="N20" s="187"/>
      <c r="O20" s="187"/>
      <c r="P20" s="187"/>
      <c r="Q20" s="186"/>
      <c r="R20" s="184"/>
      <c r="S20" s="184"/>
      <c r="T20" s="188"/>
    </row>
    <row r="21" spans="1:20" s="185" customFormat="1" ht="26.25">
      <c r="A21" s="86">
        <v>5</v>
      </c>
      <c r="B21" s="84" t="s">
        <v>80</v>
      </c>
      <c r="C21" s="115" t="s">
        <v>366</v>
      </c>
      <c r="D21" s="117" t="s">
        <v>362</v>
      </c>
      <c r="E21" s="121" t="s">
        <v>395</v>
      </c>
      <c r="F21" s="181">
        <v>2</v>
      </c>
      <c r="G21" s="160"/>
      <c r="H21" s="161"/>
      <c r="I21" s="85"/>
      <c r="J21" s="183"/>
      <c r="K21" s="183"/>
      <c r="L21" s="186"/>
      <c r="M21" s="186"/>
      <c r="N21" s="187"/>
      <c r="O21" s="187"/>
      <c r="P21" s="187"/>
      <c r="Q21" s="186"/>
      <c r="R21" s="184"/>
      <c r="S21" s="184"/>
      <c r="T21" s="188"/>
    </row>
    <row r="22" spans="1:20" s="185" customFormat="1" ht="26.25">
      <c r="A22" s="86">
        <v>6</v>
      </c>
      <c r="B22" s="84" t="s">
        <v>80</v>
      </c>
      <c r="C22" s="115" t="s">
        <v>367</v>
      </c>
      <c r="D22" s="117" t="s">
        <v>362</v>
      </c>
      <c r="E22" s="121" t="s">
        <v>395</v>
      </c>
      <c r="F22" s="181">
        <v>8</v>
      </c>
      <c r="G22" s="160"/>
      <c r="H22" s="161"/>
      <c r="I22" s="85"/>
      <c r="J22" s="183"/>
      <c r="K22" s="183"/>
      <c r="L22" s="186"/>
      <c r="M22" s="186"/>
      <c r="N22" s="187"/>
      <c r="O22" s="187"/>
      <c r="P22" s="187"/>
      <c r="Q22" s="186"/>
      <c r="R22" s="184"/>
      <c r="S22" s="184"/>
      <c r="T22" s="188"/>
    </row>
    <row r="23" spans="1:20" s="185" customFormat="1" ht="26.25">
      <c r="A23" s="86">
        <v>7</v>
      </c>
      <c r="B23" s="84" t="s">
        <v>80</v>
      </c>
      <c r="C23" s="115" t="s">
        <v>368</v>
      </c>
      <c r="D23" s="117" t="s">
        <v>362</v>
      </c>
      <c r="E23" s="121" t="s">
        <v>395</v>
      </c>
      <c r="F23" s="181">
        <v>2</v>
      </c>
      <c r="G23" s="160"/>
      <c r="H23" s="161"/>
      <c r="I23" s="85"/>
      <c r="J23" s="183"/>
      <c r="K23" s="183"/>
      <c r="L23" s="186"/>
      <c r="M23" s="186"/>
      <c r="N23" s="187"/>
      <c r="O23" s="187"/>
      <c r="P23" s="187"/>
      <c r="Q23" s="186"/>
      <c r="R23" s="184"/>
      <c r="S23" s="184"/>
      <c r="T23" s="188"/>
    </row>
    <row r="24" spans="1:20" s="185" customFormat="1" ht="26.25">
      <c r="A24" s="86">
        <v>8</v>
      </c>
      <c r="B24" s="84" t="s">
        <v>80</v>
      </c>
      <c r="C24" s="115" t="s">
        <v>369</v>
      </c>
      <c r="D24" s="117" t="s">
        <v>362</v>
      </c>
      <c r="E24" s="121" t="s">
        <v>395</v>
      </c>
      <c r="F24" s="181">
        <v>3</v>
      </c>
      <c r="G24" s="160"/>
      <c r="H24" s="161"/>
      <c r="I24" s="85"/>
      <c r="J24" s="183"/>
      <c r="K24" s="183"/>
      <c r="L24" s="186"/>
      <c r="M24" s="186"/>
      <c r="N24" s="187"/>
      <c r="O24" s="187"/>
      <c r="P24" s="187"/>
      <c r="Q24" s="186"/>
      <c r="R24" s="184"/>
      <c r="S24" s="184"/>
      <c r="T24" s="188"/>
    </row>
    <row r="25" spans="1:20" s="185" customFormat="1" ht="26.25">
      <c r="A25" s="86">
        <v>9</v>
      </c>
      <c r="B25" s="84" t="s">
        <v>80</v>
      </c>
      <c r="C25" s="115" t="s">
        <v>370</v>
      </c>
      <c r="D25" s="117" t="s">
        <v>362</v>
      </c>
      <c r="E25" s="121" t="s">
        <v>395</v>
      </c>
      <c r="F25" s="181">
        <v>3</v>
      </c>
      <c r="G25" s="160"/>
      <c r="H25" s="161"/>
      <c r="I25" s="85"/>
      <c r="J25" s="183"/>
      <c r="K25" s="183"/>
      <c r="L25" s="186"/>
      <c r="M25" s="186"/>
      <c r="N25" s="187"/>
      <c r="O25" s="187"/>
      <c r="P25" s="187"/>
      <c r="Q25" s="186"/>
      <c r="R25" s="184"/>
      <c r="S25" s="184"/>
      <c r="T25" s="188"/>
    </row>
    <row r="26" spans="1:20" s="185" customFormat="1" ht="26.25">
      <c r="A26" s="86">
        <v>10</v>
      </c>
      <c r="B26" s="84" t="s">
        <v>80</v>
      </c>
      <c r="C26" s="115" t="s">
        <v>371</v>
      </c>
      <c r="D26" s="117" t="s">
        <v>362</v>
      </c>
      <c r="E26" s="121" t="s">
        <v>395</v>
      </c>
      <c r="F26" s="181">
        <v>3</v>
      </c>
      <c r="G26" s="160"/>
      <c r="H26" s="161"/>
      <c r="I26" s="85"/>
      <c r="J26" s="183"/>
      <c r="K26" s="183"/>
      <c r="L26" s="186"/>
      <c r="M26" s="186"/>
      <c r="N26" s="187"/>
      <c r="O26" s="187"/>
      <c r="P26" s="187"/>
      <c r="Q26" s="186"/>
      <c r="R26" s="184"/>
      <c r="S26" s="184"/>
      <c r="T26" s="188"/>
    </row>
    <row r="27" spans="1:20" s="185" customFormat="1" ht="26.25">
      <c r="A27" s="86">
        <v>11</v>
      </c>
      <c r="B27" s="84" t="s">
        <v>80</v>
      </c>
      <c r="C27" s="115" t="s">
        <v>372</v>
      </c>
      <c r="D27" s="117" t="s">
        <v>362</v>
      </c>
      <c r="E27" s="121" t="s">
        <v>395</v>
      </c>
      <c r="F27" s="181">
        <v>8</v>
      </c>
      <c r="G27" s="160"/>
      <c r="H27" s="161"/>
      <c r="I27" s="85"/>
      <c r="J27" s="183"/>
      <c r="K27" s="183"/>
      <c r="L27" s="186"/>
      <c r="M27" s="186"/>
      <c r="N27" s="187"/>
      <c r="O27" s="187"/>
      <c r="P27" s="187"/>
      <c r="Q27" s="186"/>
      <c r="R27" s="184"/>
      <c r="S27" s="184"/>
      <c r="T27" s="188"/>
    </row>
    <row r="28" spans="1:20" s="185" customFormat="1" ht="26.25">
      <c r="A28" s="86">
        <v>12</v>
      </c>
      <c r="B28" s="84" t="s">
        <v>80</v>
      </c>
      <c r="C28" s="115" t="s">
        <v>373</v>
      </c>
      <c r="D28" s="117" t="s">
        <v>363</v>
      </c>
      <c r="E28" s="121" t="s">
        <v>395</v>
      </c>
      <c r="F28" s="181">
        <v>1</v>
      </c>
      <c r="G28" s="160"/>
      <c r="H28" s="161"/>
      <c r="I28" s="85"/>
      <c r="J28" s="183"/>
      <c r="K28" s="183"/>
      <c r="L28" s="186"/>
      <c r="M28" s="186"/>
      <c r="N28" s="187"/>
      <c r="O28" s="187"/>
      <c r="P28" s="187"/>
      <c r="Q28" s="186"/>
      <c r="R28" s="184"/>
      <c r="S28" s="184"/>
      <c r="T28" s="188"/>
    </row>
    <row r="29" spans="1:20" s="185" customFormat="1" ht="26.25">
      <c r="A29" s="86"/>
      <c r="B29" s="84"/>
      <c r="C29" s="116" t="s">
        <v>374</v>
      </c>
      <c r="D29" s="117"/>
      <c r="E29" s="121"/>
      <c r="F29" s="181"/>
      <c r="G29" s="161"/>
      <c r="H29" s="161"/>
      <c r="I29" s="85"/>
      <c r="J29" s="183"/>
      <c r="K29" s="183"/>
      <c r="L29" s="186"/>
      <c r="M29" s="186"/>
      <c r="N29" s="187"/>
      <c r="O29" s="187"/>
      <c r="P29" s="187"/>
      <c r="Q29" s="186"/>
      <c r="R29" s="184"/>
      <c r="S29" s="184"/>
      <c r="T29" s="188"/>
    </row>
    <row r="30" spans="1:20" s="185" customFormat="1" ht="26.25">
      <c r="A30" s="86">
        <v>13</v>
      </c>
      <c r="B30" s="84" t="s">
        <v>80</v>
      </c>
      <c r="C30" s="115" t="s">
        <v>375</v>
      </c>
      <c r="D30" s="117"/>
      <c r="E30" s="121" t="s">
        <v>395</v>
      </c>
      <c r="F30" s="181">
        <v>4</v>
      </c>
      <c r="G30" s="160"/>
      <c r="H30" s="161"/>
      <c r="I30" s="85"/>
      <c r="J30" s="36"/>
      <c r="K30" s="36"/>
      <c r="L30" s="186"/>
      <c r="M30" s="186"/>
      <c r="N30" s="187"/>
      <c r="O30" s="187"/>
      <c r="P30" s="187"/>
      <c r="Q30" s="186"/>
      <c r="R30" s="184"/>
      <c r="S30" s="184"/>
      <c r="T30" s="188"/>
    </row>
    <row r="31" spans="1:20" s="185" customFormat="1" ht="12.75">
      <c r="A31" s="86"/>
      <c r="B31" s="84"/>
      <c r="C31" s="116" t="s">
        <v>376</v>
      </c>
      <c r="D31" s="117"/>
      <c r="E31" s="121"/>
      <c r="F31" s="181"/>
      <c r="G31" s="161"/>
      <c r="H31" s="161"/>
      <c r="I31" s="85"/>
      <c r="J31" s="183"/>
      <c r="K31" s="183"/>
      <c r="L31" s="186"/>
      <c r="M31" s="186"/>
      <c r="N31" s="187"/>
      <c r="O31" s="187"/>
      <c r="P31" s="187"/>
      <c r="Q31" s="186"/>
      <c r="R31" s="184"/>
      <c r="S31" s="184"/>
      <c r="T31" s="188"/>
    </row>
    <row r="32" spans="1:20" s="185" customFormat="1" ht="66">
      <c r="A32" s="86">
        <v>14</v>
      </c>
      <c r="B32" s="84" t="s">
        <v>80</v>
      </c>
      <c r="C32" s="115" t="s">
        <v>380</v>
      </c>
      <c r="D32" s="117" t="s">
        <v>377</v>
      </c>
      <c r="E32" s="121" t="s">
        <v>395</v>
      </c>
      <c r="F32" s="181">
        <v>1</v>
      </c>
      <c r="G32" s="160"/>
      <c r="H32" s="161"/>
      <c r="I32" s="85"/>
      <c r="J32" s="183"/>
      <c r="K32" s="183"/>
      <c r="L32" s="186"/>
      <c r="M32" s="186"/>
      <c r="N32" s="187"/>
      <c r="O32" s="187"/>
      <c r="P32" s="187"/>
      <c r="Q32" s="186"/>
      <c r="R32" s="184"/>
      <c r="S32" s="184"/>
      <c r="T32" s="188"/>
    </row>
    <row r="33" spans="1:20" s="185" customFormat="1" ht="66">
      <c r="A33" s="86">
        <v>15</v>
      </c>
      <c r="B33" s="84" t="s">
        <v>80</v>
      </c>
      <c r="C33" s="115" t="s">
        <v>381</v>
      </c>
      <c r="D33" s="117" t="s">
        <v>378</v>
      </c>
      <c r="E33" s="121" t="s">
        <v>395</v>
      </c>
      <c r="F33" s="181">
        <v>1</v>
      </c>
      <c r="G33" s="160"/>
      <c r="H33" s="161"/>
      <c r="I33" s="85"/>
      <c r="J33" s="183"/>
      <c r="K33" s="183"/>
      <c r="L33" s="186"/>
      <c r="M33" s="186"/>
      <c r="N33" s="187"/>
      <c r="O33" s="187"/>
      <c r="P33" s="187"/>
      <c r="Q33" s="186"/>
      <c r="R33" s="184"/>
      <c r="S33" s="184"/>
      <c r="T33" s="188"/>
    </row>
    <row r="34" spans="1:20" s="185" customFormat="1" ht="66">
      <c r="A34" s="86">
        <v>16</v>
      </c>
      <c r="B34" s="84" t="s">
        <v>80</v>
      </c>
      <c r="C34" s="115" t="s">
        <v>382</v>
      </c>
      <c r="D34" s="117" t="s">
        <v>378</v>
      </c>
      <c r="E34" s="121" t="s">
        <v>395</v>
      </c>
      <c r="F34" s="181">
        <v>1</v>
      </c>
      <c r="G34" s="160"/>
      <c r="H34" s="161"/>
      <c r="I34" s="85"/>
      <c r="J34" s="183"/>
      <c r="K34" s="183"/>
      <c r="L34" s="186"/>
      <c r="M34" s="186"/>
      <c r="N34" s="187"/>
      <c r="O34" s="187"/>
      <c r="P34" s="187"/>
      <c r="Q34" s="186"/>
      <c r="R34" s="184"/>
      <c r="S34" s="184"/>
      <c r="T34" s="188"/>
    </row>
    <row r="35" spans="1:20" s="185" customFormat="1" ht="78.75">
      <c r="A35" s="86">
        <v>17</v>
      </c>
      <c r="B35" s="84" t="s">
        <v>80</v>
      </c>
      <c r="C35" s="115" t="s">
        <v>383</v>
      </c>
      <c r="D35" s="117" t="s">
        <v>379</v>
      </c>
      <c r="E35" s="121" t="s">
        <v>81</v>
      </c>
      <c r="F35" s="181">
        <v>1</v>
      </c>
      <c r="G35" s="160"/>
      <c r="H35" s="161"/>
      <c r="I35" s="85"/>
      <c r="J35" s="183"/>
      <c r="K35" s="183"/>
      <c r="L35" s="186"/>
      <c r="M35" s="186"/>
      <c r="N35" s="187"/>
      <c r="O35" s="187"/>
      <c r="P35" s="187"/>
      <c r="Q35" s="186"/>
      <c r="R35" s="184"/>
      <c r="S35" s="184"/>
      <c r="T35" s="188"/>
    </row>
    <row r="36" spans="1:20" s="185" customFormat="1" ht="78.75">
      <c r="A36" s="86">
        <v>18</v>
      </c>
      <c r="B36" s="84" t="s">
        <v>80</v>
      </c>
      <c r="C36" s="115" t="s">
        <v>384</v>
      </c>
      <c r="D36" s="117" t="s">
        <v>379</v>
      </c>
      <c r="E36" s="121" t="s">
        <v>81</v>
      </c>
      <c r="F36" s="181">
        <v>1</v>
      </c>
      <c r="G36" s="160"/>
      <c r="H36" s="161"/>
      <c r="I36" s="85"/>
      <c r="J36" s="183"/>
      <c r="K36" s="183"/>
      <c r="L36" s="186"/>
      <c r="M36" s="186"/>
      <c r="N36" s="187"/>
      <c r="O36" s="187"/>
      <c r="P36" s="187"/>
      <c r="Q36" s="186"/>
      <c r="R36" s="184"/>
      <c r="S36" s="184"/>
      <c r="T36" s="188"/>
    </row>
    <row r="37" spans="1:20" s="185" customFormat="1" ht="60.75">
      <c r="A37" s="86">
        <v>19</v>
      </c>
      <c r="B37" s="84" t="s">
        <v>80</v>
      </c>
      <c r="C37" s="115" t="s">
        <v>385</v>
      </c>
      <c r="D37" s="117" t="s">
        <v>378</v>
      </c>
      <c r="E37" s="121" t="s">
        <v>81</v>
      </c>
      <c r="F37" s="181">
        <v>9</v>
      </c>
      <c r="G37" s="160"/>
      <c r="H37" s="161"/>
      <c r="I37" s="85"/>
      <c r="J37" s="183"/>
      <c r="K37" s="183"/>
      <c r="L37" s="186"/>
      <c r="M37" s="186"/>
      <c r="N37" s="187"/>
      <c r="O37" s="187"/>
      <c r="P37" s="187"/>
      <c r="Q37" s="186"/>
      <c r="R37" s="184"/>
      <c r="S37" s="184"/>
      <c r="T37" s="188"/>
    </row>
    <row r="38" spans="1:20" s="185" customFormat="1" ht="78.75">
      <c r="A38" s="86">
        <v>20</v>
      </c>
      <c r="B38" s="84" t="s">
        <v>80</v>
      </c>
      <c r="C38" s="115" t="s">
        <v>386</v>
      </c>
      <c r="D38" s="117" t="s">
        <v>379</v>
      </c>
      <c r="E38" s="121" t="s">
        <v>81</v>
      </c>
      <c r="F38" s="181">
        <v>7</v>
      </c>
      <c r="G38" s="160"/>
      <c r="H38" s="161"/>
      <c r="I38" s="85"/>
      <c r="J38" s="183"/>
      <c r="K38" s="183"/>
      <c r="L38" s="186"/>
      <c r="M38" s="186"/>
      <c r="N38" s="187"/>
      <c r="O38" s="187"/>
      <c r="P38" s="187"/>
      <c r="Q38" s="186"/>
      <c r="R38" s="184"/>
      <c r="S38" s="184"/>
      <c r="T38" s="188"/>
    </row>
    <row r="39" spans="1:20" s="185" customFormat="1" ht="52.5">
      <c r="A39" s="86">
        <v>21</v>
      </c>
      <c r="B39" s="84" t="s">
        <v>80</v>
      </c>
      <c r="C39" s="115" t="s">
        <v>387</v>
      </c>
      <c r="D39" s="117"/>
      <c r="E39" s="121" t="s">
        <v>81</v>
      </c>
      <c r="F39" s="181">
        <v>6</v>
      </c>
      <c r="G39" s="160"/>
      <c r="H39" s="161"/>
      <c r="I39" s="85"/>
      <c r="J39" s="183"/>
      <c r="K39" s="183"/>
      <c r="L39" s="186"/>
      <c r="M39" s="186"/>
      <c r="N39" s="187"/>
      <c r="O39" s="187"/>
      <c r="P39" s="187"/>
      <c r="Q39" s="186"/>
      <c r="R39" s="184"/>
      <c r="S39" s="184"/>
      <c r="T39" s="188"/>
    </row>
    <row r="40" spans="1:20" s="185" customFormat="1" ht="78" customHeight="1">
      <c r="A40" s="86">
        <v>22</v>
      </c>
      <c r="B40" s="84" t="s">
        <v>80</v>
      </c>
      <c r="C40" s="115" t="s">
        <v>388</v>
      </c>
      <c r="D40" s="117" t="s">
        <v>378</v>
      </c>
      <c r="E40" s="121" t="s">
        <v>81</v>
      </c>
      <c r="F40" s="181">
        <v>2</v>
      </c>
      <c r="G40" s="160"/>
      <c r="H40" s="161"/>
      <c r="I40" s="85"/>
      <c r="J40" s="183"/>
      <c r="K40" s="183"/>
      <c r="L40" s="186"/>
      <c r="M40" s="186"/>
      <c r="N40" s="187"/>
      <c r="O40" s="187"/>
      <c r="P40" s="187"/>
      <c r="Q40" s="186"/>
      <c r="R40" s="184"/>
      <c r="S40" s="184"/>
      <c r="T40" s="188"/>
    </row>
    <row r="41" spans="1:20" s="185" customFormat="1" ht="60.75">
      <c r="A41" s="86">
        <v>23</v>
      </c>
      <c r="B41" s="84" t="s">
        <v>80</v>
      </c>
      <c r="C41" s="115" t="s">
        <v>396</v>
      </c>
      <c r="D41" s="117" t="s">
        <v>378</v>
      </c>
      <c r="E41" s="121" t="s">
        <v>81</v>
      </c>
      <c r="F41" s="181">
        <v>1</v>
      </c>
      <c r="G41" s="160"/>
      <c r="H41" s="161"/>
      <c r="I41" s="85"/>
      <c r="J41" s="183"/>
      <c r="K41" s="183"/>
      <c r="L41" s="186"/>
      <c r="M41" s="186"/>
      <c r="N41" s="187"/>
      <c r="O41" s="187"/>
      <c r="P41" s="187"/>
      <c r="Q41" s="186"/>
      <c r="R41" s="184"/>
      <c r="S41" s="184"/>
      <c r="T41" s="188"/>
    </row>
    <row r="42" spans="1:20" s="185" customFormat="1" ht="13.5" customHeight="1">
      <c r="A42" s="86"/>
      <c r="B42" s="84"/>
      <c r="C42" s="116" t="s">
        <v>389</v>
      </c>
      <c r="D42" s="117"/>
      <c r="E42" s="121"/>
      <c r="F42" s="181"/>
      <c r="G42" s="161"/>
      <c r="H42" s="161"/>
      <c r="I42" s="85"/>
      <c r="J42" s="183"/>
      <c r="K42" s="183"/>
      <c r="L42" s="186"/>
      <c r="M42" s="186"/>
      <c r="N42" s="187"/>
      <c r="O42" s="187"/>
      <c r="P42" s="187"/>
      <c r="Q42" s="186"/>
      <c r="R42" s="184"/>
      <c r="S42" s="184"/>
      <c r="T42" s="188"/>
    </row>
    <row r="43" spans="1:20" s="185" customFormat="1" ht="26.25">
      <c r="A43" s="86">
        <v>24</v>
      </c>
      <c r="B43" s="84" t="s">
        <v>80</v>
      </c>
      <c r="C43" s="115" t="s">
        <v>390</v>
      </c>
      <c r="D43" s="117"/>
      <c r="E43" s="121" t="s">
        <v>66</v>
      </c>
      <c r="F43" s="181">
        <v>2</v>
      </c>
      <c r="G43" s="160"/>
      <c r="H43" s="161"/>
      <c r="I43" s="85"/>
      <c r="J43" s="183"/>
      <c r="K43" s="183"/>
      <c r="L43" s="186"/>
      <c r="M43" s="186"/>
      <c r="N43" s="187"/>
      <c r="O43" s="187"/>
      <c r="P43" s="187"/>
      <c r="Q43" s="186"/>
      <c r="R43" s="184"/>
      <c r="S43" s="184"/>
      <c r="T43" s="188"/>
    </row>
    <row r="44" spans="1:20" s="185" customFormat="1" ht="26.25">
      <c r="A44" s="86">
        <v>25</v>
      </c>
      <c r="B44" s="84" t="s">
        <v>80</v>
      </c>
      <c r="C44" s="115" t="s">
        <v>391</v>
      </c>
      <c r="D44" s="117" t="s">
        <v>392</v>
      </c>
      <c r="E44" s="121" t="s">
        <v>66</v>
      </c>
      <c r="F44" s="181">
        <v>43</v>
      </c>
      <c r="G44" s="160"/>
      <c r="H44" s="161"/>
      <c r="I44" s="85"/>
      <c r="J44" s="183"/>
      <c r="K44" s="183"/>
      <c r="L44" s="186"/>
      <c r="M44" s="186"/>
      <c r="N44" s="187"/>
      <c r="O44" s="187"/>
      <c r="P44" s="187"/>
      <c r="Q44" s="186"/>
      <c r="R44" s="184"/>
      <c r="S44" s="184"/>
      <c r="T44" s="188"/>
    </row>
    <row r="45" spans="1:20" s="185" customFormat="1" ht="26.25">
      <c r="A45" s="86">
        <v>26</v>
      </c>
      <c r="B45" s="84" t="s">
        <v>80</v>
      </c>
      <c r="C45" s="115" t="s">
        <v>393</v>
      </c>
      <c r="D45" s="117" t="s">
        <v>394</v>
      </c>
      <c r="E45" s="121" t="s">
        <v>66</v>
      </c>
      <c r="F45" s="181">
        <v>24</v>
      </c>
      <c r="G45" s="160"/>
      <c r="H45" s="161"/>
      <c r="I45" s="85"/>
      <c r="J45" s="183"/>
      <c r="K45" s="183"/>
      <c r="L45" s="186"/>
      <c r="M45" s="186"/>
      <c r="N45" s="187"/>
      <c r="O45" s="187"/>
      <c r="P45" s="187"/>
      <c r="Q45" s="186"/>
      <c r="R45" s="184"/>
      <c r="S45" s="184"/>
      <c r="T45" s="188"/>
    </row>
    <row r="46" spans="1:19" s="83" customFormat="1" ht="12.75">
      <c r="A46" s="68"/>
      <c r="B46" s="68"/>
      <c r="C46" s="111"/>
      <c r="D46" s="113"/>
      <c r="E46" s="87"/>
      <c r="F46" s="191"/>
      <c r="G46" s="191"/>
      <c r="H46" s="191"/>
      <c r="I46" s="89"/>
      <c r="J46" s="89"/>
      <c r="K46" s="89"/>
      <c r="L46" s="192">
        <f>ROUND(I46+J46+K46,2)</f>
        <v>0</v>
      </c>
      <c r="M46" s="192">
        <f>ROUND(G46*F46,2)</f>
        <v>0</v>
      </c>
      <c r="N46" s="193">
        <f>ROUND(I46*F46,2)</f>
        <v>0</v>
      </c>
      <c r="O46" s="193">
        <f>ROUND(J46*F46,2)</f>
        <v>0</v>
      </c>
      <c r="P46" s="193">
        <f>ROUND(K46*F46,2)</f>
        <v>0</v>
      </c>
      <c r="Q46" s="192">
        <f>ROUND(N46+O46+P46,2)</f>
        <v>0</v>
      </c>
      <c r="R46" s="82"/>
      <c r="S46" s="82"/>
    </row>
    <row r="47" spans="1:19" s="75" customFormat="1" ht="25.5" customHeight="1">
      <c r="A47" s="90"/>
      <c r="B47" s="90"/>
      <c r="C47" s="350" t="s">
        <v>49</v>
      </c>
      <c r="D47" s="359"/>
      <c r="E47" s="351"/>
      <c r="F47" s="92"/>
      <c r="G47" s="92"/>
      <c r="H47" s="92"/>
      <c r="I47" s="92"/>
      <c r="J47" s="92"/>
      <c r="K47" s="92"/>
      <c r="L47" s="93"/>
      <c r="M47" s="93">
        <f>SUM(M15:M46)</f>
        <v>0</v>
      </c>
      <c r="N47" s="93">
        <f>SUM(N15:N46)</f>
        <v>0</v>
      </c>
      <c r="O47" s="93">
        <f>SUM(O15:O46)</f>
        <v>0</v>
      </c>
      <c r="P47" s="93">
        <f>SUM(P15:P46)</f>
        <v>0</v>
      </c>
      <c r="Q47" s="93">
        <f>SUM(Q15:Q46)</f>
        <v>0</v>
      </c>
      <c r="R47" s="74"/>
      <c r="S47" s="74"/>
    </row>
    <row r="48" spans="1:4" s="96" customFormat="1" ht="12.75">
      <c r="A48" s="94"/>
      <c r="B48" s="94"/>
      <c r="C48" s="95"/>
      <c r="D48" s="106"/>
    </row>
    <row r="49" spans="1:7" s="96" customFormat="1" ht="12.75">
      <c r="A49" s="57" t="s">
        <v>35</v>
      </c>
      <c r="B49" s="56" t="s">
        <v>36</v>
      </c>
      <c r="C49" s="95"/>
      <c r="D49" s="106"/>
      <c r="E49" s="95"/>
      <c r="F49" s="95"/>
      <c r="G49" s="95"/>
    </row>
    <row r="50" spans="1:4" s="96" customFormat="1" ht="12.75">
      <c r="A50" s="94"/>
      <c r="B50" s="94"/>
      <c r="C50" s="95"/>
      <c r="D50" s="106"/>
    </row>
    <row r="51" spans="1:4" s="96" customFormat="1" ht="12.75">
      <c r="A51" s="56" t="str">
        <f>'Buvn.kopt.'!$A$27</f>
        <v>Sastādīja:  </v>
      </c>
      <c r="B51" s="97"/>
      <c r="C51" s="98"/>
      <c r="D51" s="107"/>
    </row>
    <row r="52" spans="1:19" ht="12.75">
      <c r="A52" s="56"/>
      <c r="B52" s="99"/>
      <c r="C52" s="100"/>
      <c r="D52" s="108"/>
      <c r="G52" s="102"/>
      <c r="R52" s="101"/>
      <c r="S52" s="101"/>
    </row>
    <row r="53" spans="1:19" ht="12.75">
      <c r="A53" s="56"/>
      <c r="B53" s="99"/>
      <c r="C53" s="99"/>
      <c r="D53" s="109"/>
      <c r="R53" s="101"/>
      <c r="S53" s="101"/>
    </row>
    <row r="54" spans="1:7" s="99" customFormat="1" ht="12.75">
      <c r="A54" s="103"/>
      <c r="D54" s="109"/>
      <c r="E54" s="101"/>
      <c r="F54" s="101"/>
      <c r="G54" s="101"/>
    </row>
    <row r="55" spans="1:19" ht="12.75">
      <c r="A55" s="56" t="str">
        <f>'Buvn.kopt.'!$A$31</f>
        <v>Pārbaudīja: </v>
      </c>
      <c r="B55" s="99"/>
      <c r="C55" s="99"/>
      <c r="D55" s="109"/>
      <c r="R55" s="101"/>
      <c r="S55" s="101"/>
    </row>
    <row r="56" spans="1:19" ht="12.75">
      <c r="A56" s="99"/>
      <c r="B56" s="99"/>
      <c r="C56" s="99"/>
      <c r="D56" s="109"/>
      <c r="R56" s="101"/>
      <c r="S56" s="101"/>
    </row>
    <row r="57" spans="1:19" ht="12.75">
      <c r="A57" s="99"/>
      <c r="B57" s="99"/>
      <c r="C57" s="99"/>
      <c r="D57" s="109"/>
      <c r="R57" s="101"/>
      <c r="S57" s="101"/>
    </row>
    <row r="58" spans="1:19" ht="12.75">
      <c r="A58" s="99"/>
      <c r="B58" s="99"/>
      <c r="C58" s="99"/>
      <c r="D58" s="109"/>
      <c r="R58" s="101"/>
      <c r="S58" s="101"/>
    </row>
    <row r="59" spans="1:19" s="75" customFormat="1" ht="12.75">
      <c r="A59" s="194"/>
      <c r="B59" s="194"/>
      <c r="C59" s="194"/>
      <c r="D59" s="114"/>
      <c r="E59" s="195"/>
      <c r="F59" s="196"/>
      <c r="G59" s="196"/>
      <c r="H59" s="196"/>
      <c r="K59" s="196"/>
      <c r="L59" s="196"/>
      <c r="M59" s="196"/>
      <c r="N59" s="196"/>
      <c r="O59" s="196"/>
      <c r="P59" s="196"/>
      <c r="Q59" s="196"/>
      <c r="R59" s="74"/>
      <c r="S59" s="74"/>
    </row>
    <row r="60" spans="1:19" s="75" customFormat="1" ht="12.75">
      <c r="A60" s="197"/>
      <c r="B60" s="197"/>
      <c r="C60" s="101"/>
      <c r="D60" s="110"/>
      <c r="E60" s="197"/>
      <c r="F60" s="196"/>
      <c r="G60" s="196"/>
      <c r="H60" s="196"/>
      <c r="K60" s="197"/>
      <c r="L60" s="197"/>
      <c r="M60" s="197"/>
      <c r="N60" s="196"/>
      <c r="O60" s="196"/>
      <c r="P60" s="196"/>
      <c r="Q60" s="196"/>
      <c r="R60" s="74"/>
      <c r="S60" s="74"/>
    </row>
    <row r="61" spans="1:19" s="75" customFormat="1" ht="12.75">
      <c r="A61" s="198"/>
      <c r="B61" s="198"/>
      <c r="C61" s="101"/>
      <c r="D61" s="110"/>
      <c r="E61" s="195"/>
      <c r="F61" s="196"/>
      <c r="G61" s="196"/>
      <c r="H61" s="196"/>
      <c r="K61" s="196"/>
      <c r="L61" s="196"/>
      <c r="M61" s="196"/>
      <c r="N61" s="196"/>
      <c r="O61" s="196"/>
      <c r="P61" s="196"/>
      <c r="Q61" s="196"/>
      <c r="R61" s="74"/>
      <c r="S61" s="74"/>
    </row>
  </sheetData>
  <sheetProtection/>
  <mergeCells count="30">
    <mergeCell ref="C47:E47"/>
    <mergeCell ref="G13:L13"/>
    <mergeCell ref="C13:D14"/>
    <mergeCell ref="M13:Q13"/>
    <mergeCell ref="A7:B7"/>
    <mergeCell ref="G10:H10"/>
    <mergeCell ref="I10:J10"/>
    <mergeCell ref="L10:M10"/>
    <mergeCell ref="N10:O10"/>
    <mergeCell ref="M12:N12"/>
    <mergeCell ref="A4:B4"/>
    <mergeCell ref="A5:B5"/>
    <mergeCell ref="C5:P5"/>
    <mergeCell ref="A6:B6"/>
    <mergeCell ref="A9:F9"/>
    <mergeCell ref="G9:H9"/>
    <mergeCell ref="I9:J9"/>
    <mergeCell ref="L9:M9"/>
    <mergeCell ref="N9:O9"/>
    <mergeCell ref="C7:P7"/>
    <mergeCell ref="A1:Q1"/>
    <mergeCell ref="A2:Q2"/>
    <mergeCell ref="A13:A14"/>
    <mergeCell ref="B13:B14"/>
    <mergeCell ref="E13:E14"/>
    <mergeCell ref="F13:F14"/>
    <mergeCell ref="C4:P4"/>
    <mergeCell ref="C6:P6"/>
    <mergeCell ref="A3:B3"/>
    <mergeCell ref="C3:P3"/>
  </mergeCells>
  <printOptions horizontalCentered="1"/>
  <pageMargins left="0.748031496062992" right="0.748031496062992" top="1.56496063" bottom="0.604330709" header="0.433070866141732" footer="0.236220472440945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65"/>
  <sheetViews>
    <sheetView zoomScale="85" zoomScaleNormal="85" zoomScaleSheetLayoutView="85" zoomScalePageLayoutView="0" workbookViewId="0" topLeftCell="A1">
      <selection activeCell="U17" sqref="U17"/>
    </sheetView>
  </sheetViews>
  <sheetFormatPr defaultColWidth="9.140625" defaultRowHeight="12.75"/>
  <cols>
    <col min="1" max="1" width="4.57421875" style="101" customWidth="1"/>
    <col min="2" max="2" width="8.57421875" style="101" customWidth="1"/>
    <col min="3" max="3" width="31.7109375" style="101" customWidth="1"/>
    <col min="4" max="4" width="12.00390625" style="110" customWidth="1"/>
    <col min="5" max="5" width="6.140625" style="101" customWidth="1"/>
    <col min="6" max="6" width="9.57421875" style="101" customWidth="1"/>
    <col min="7" max="7" width="8.28125" style="101" customWidth="1"/>
    <col min="8" max="8" width="9.00390625" style="101" customWidth="1"/>
    <col min="9" max="12" width="9.421875" style="101" customWidth="1"/>
    <col min="13" max="13" width="6.8515625" style="101" customWidth="1"/>
    <col min="14" max="14" width="9.57421875" style="101" customWidth="1"/>
    <col min="15" max="15" width="10.28125" style="101" customWidth="1"/>
    <col min="16" max="16" width="8.7109375" style="101" customWidth="1"/>
    <col min="17" max="17" width="10.14062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51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397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277" customFormat="1" ht="12.75" customHeight="1">
      <c r="A13" s="339" t="s">
        <v>4</v>
      </c>
      <c r="B13" s="339" t="s">
        <v>22</v>
      </c>
      <c r="C13" s="352" t="s">
        <v>46</v>
      </c>
      <c r="D13" s="353"/>
      <c r="E13" s="339" t="s">
        <v>1</v>
      </c>
      <c r="F13" s="343" t="s">
        <v>2</v>
      </c>
      <c r="G13" s="344" t="s">
        <v>5</v>
      </c>
      <c r="H13" s="345"/>
      <c r="I13" s="345"/>
      <c r="J13" s="345"/>
      <c r="K13" s="345"/>
      <c r="L13" s="346"/>
      <c r="M13" s="344" t="s">
        <v>3</v>
      </c>
      <c r="N13" s="345"/>
      <c r="O13" s="345"/>
      <c r="P13" s="345"/>
      <c r="Q13" s="346"/>
      <c r="R13" s="276"/>
      <c r="S13" s="276"/>
    </row>
    <row r="14" spans="1:19" s="277" customFormat="1" ht="57" customHeight="1">
      <c r="A14" s="340"/>
      <c r="B14" s="340"/>
      <c r="C14" s="354"/>
      <c r="D14" s="355"/>
      <c r="E14" s="340"/>
      <c r="F14" s="343"/>
      <c r="G14" s="274" t="s">
        <v>23</v>
      </c>
      <c r="H14" s="274" t="s">
        <v>24</v>
      </c>
      <c r="I14" s="274" t="s">
        <v>42</v>
      </c>
      <c r="J14" s="274" t="s">
        <v>43</v>
      </c>
      <c r="K14" s="274" t="s">
        <v>44</v>
      </c>
      <c r="L14" s="274" t="s">
        <v>47</v>
      </c>
      <c r="M14" s="274" t="s">
        <v>25</v>
      </c>
      <c r="N14" s="274" t="s">
        <v>42</v>
      </c>
      <c r="O14" s="274" t="s">
        <v>43</v>
      </c>
      <c r="P14" s="274" t="s">
        <v>44</v>
      </c>
      <c r="Q14" s="274" t="s">
        <v>48</v>
      </c>
      <c r="R14" s="276"/>
      <c r="S14" s="276"/>
    </row>
    <row r="15" spans="1:20" s="180" customFormat="1" ht="12.75">
      <c r="A15" s="68"/>
      <c r="B15" s="84"/>
      <c r="C15" s="116" t="s">
        <v>398</v>
      </c>
      <c r="D15" s="124"/>
      <c r="E15" s="87"/>
      <c r="F15" s="55"/>
      <c r="G15" s="55"/>
      <c r="H15" s="55"/>
      <c r="I15" s="79"/>
      <c r="J15" s="79"/>
      <c r="K15" s="79"/>
      <c r="L15" s="162">
        <f>ROUND(I15+J15+K15,2)</f>
        <v>0</v>
      </c>
      <c r="M15" s="162">
        <f>ROUND(G15*F15,2)</f>
        <v>0</v>
      </c>
      <c r="N15" s="163">
        <f>ROUND(I15*F15,2)</f>
        <v>0</v>
      </c>
      <c r="O15" s="163">
        <f>ROUND(J15*F15,2)</f>
        <v>0</v>
      </c>
      <c r="P15" s="163">
        <f>ROUND(K15*F15,2)</f>
        <v>0</v>
      </c>
      <c r="Q15" s="162">
        <f>ROUND(N15+O15+P15,2)</f>
        <v>0</v>
      </c>
      <c r="R15" s="179"/>
      <c r="S15" s="179"/>
      <c r="T15" s="179"/>
    </row>
    <row r="16" spans="1:20" s="180" customFormat="1" ht="12.75">
      <c r="A16" s="68">
        <v>1</v>
      </c>
      <c r="B16" s="84" t="s">
        <v>80</v>
      </c>
      <c r="C16" s="115" t="s">
        <v>399</v>
      </c>
      <c r="D16" s="117"/>
      <c r="E16" s="121" t="s">
        <v>76</v>
      </c>
      <c r="F16" s="55">
        <v>0.21</v>
      </c>
      <c r="G16" s="160"/>
      <c r="H16" s="161"/>
      <c r="I16" s="85"/>
      <c r="J16" s="79"/>
      <c r="K16" s="79"/>
      <c r="L16" s="162"/>
      <c r="M16" s="162"/>
      <c r="N16" s="163"/>
      <c r="O16" s="163"/>
      <c r="P16" s="163"/>
      <c r="Q16" s="162"/>
      <c r="R16" s="179"/>
      <c r="S16" s="179"/>
      <c r="T16" s="179"/>
    </row>
    <row r="17" spans="1:20" s="180" customFormat="1" ht="12.75">
      <c r="A17" s="68">
        <v>2</v>
      </c>
      <c r="B17" s="84" t="s">
        <v>80</v>
      </c>
      <c r="C17" s="115" t="s">
        <v>400</v>
      </c>
      <c r="D17" s="117"/>
      <c r="E17" s="121" t="s">
        <v>94</v>
      </c>
      <c r="F17" s="122">
        <v>9.7</v>
      </c>
      <c r="G17" s="160"/>
      <c r="H17" s="161"/>
      <c r="I17" s="85"/>
      <c r="J17" s="79"/>
      <c r="K17" s="79"/>
      <c r="L17" s="162"/>
      <c r="M17" s="162"/>
      <c r="N17" s="163"/>
      <c r="O17" s="163"/>
      <c r="P17" s="163"/>
      <c r="Q17" s="162"/>
      <c r="R17" s="179"/>
      <c r="S17" s="179"/>
      <c r="T17" s="179"/>
    </row>
    <row r="18" spans="1:20" s="180" customFormat="1" ht="12.75">
      <c r="A18" s="68">
        <v>3</v>
      </c>
      <c r="B18" s="84" t="s">
        <v>80</v>
      </c>
      <c r="C18" s="115" t="s">
        <v>401</v>
      </c>
      <c r="D18" s="117"/>
      <c r="E18" s="121" t="s">
        <v>94</v>
      </c>
      <c r="F18" s="122">
        <v>3.2</v>
      </c>
      <c r="G18" s="160"/>
      <c r="H18" s="161"/>
      <c r="I18" s="85"/>
      <c r="J18" s="79"/>
      <c r="K18" s="79"/>
      <c r="L18" s="162"/>
      <c r="M18" s="162"/>
      <c r="N18" s="163"/>
      <c r="O18" s="163"/>
      <c r="P18" s="163"/>
      <c r="Q18" s="162"/>
      <c r="R18" s="179"/>
      <c r="S18" s="179"/>
      <c r="T18" s="179"/>
    </row>
    <row r="19" spans="1:19" s="180" customFormat="1" ht="12.75">
      <c r="A19" s="68"/>
      <c r="B19" s="84"/>
      <c r="C19" s="116" t="s">
        <v>402</v>
      </c>
      <c r="D19" s="125"/>
      <c r="E19" s="87"/>
      <c r="F19" s="54"/>
      <c r="G19" s="160"/>
      <c r="H19" s="160"/>
      <c r="I19" s="85"/>
      <c r="J19" s="159"/>
      <c r="K19" s="159"/>
      <c r="L19" s="162"/>
      <c r="M19" s="162"/>
      <c r="N19" s="163"/>
      <c r="O19" s="163"/>
      <c r="P19" s="163"/>
      <c r="Q19" s="162"/>
      <c r="R19" s="179"/>
      <c r="S19" s="179"/>
    </row>
    <row r="20" spans="1:19" s="180" customFormat="1" ht="12.75">
      <c r="A20" s="68">
        <v>4</v>
      </c>
      <c r="B20" s="84" t="s">
        <v>80</v>
      </c>
      <c r="C20" s="115" t="s">
        <v>403</v>
      </c>
      <c r="D20" s="117"/>
      <c r="E20" s="87" t="s">
        <v>94</v>
      </c>
      <c r="F20" s="54">
        <v>170.8</v>
      </c>
      <c r="G20" s="160"/>
      <c r="H20" s="161"/>
      <c r="I20" s="85"/>
      <c r="J20" s="79"/>
      <c r="K20" s="79"/>
      <c r="L20" s="162"/>
      <c r="M20" s="80"/>
      <c r="N20" s="163"/>
      <c r="O20" s="163"/>
      <c r="P20" s="163"/>
      <c r="Q20" s="162"/>
      <c r="R20" s="179"/>
      <c r="S20" s="179"/>
    </row>
    <row r="21" spans="1:19" s="180" customFormat="1" ht="26.25">
      <c r="A21" s="68">
        <v>5</v>
      </c>
      <c r="B21" s="84" t="s">
        <v>80</v>
      </c>
      <c r="C21" s="115" t="s">
        <v>404</v>
      </c>
      <c r="D21" s="117"/>
      <c r="E21" s="87" t="s">
        <v>94</v>
      </c>
      <c r="F21" s="181">
        <v>133</v>
      </c>
      <c r="G21" s="160"/>
      <c r="H21" s="161"/>
      <c r="I21" s="85"/>
      <c r="J21" s="79"/>
      <c r="K21" s="79"/>
      <c r="L21" s="162"/>
      <c r="M21" s="80"/>
      <c r="N21" s="163"/>
      <c r="O21" s="163"/>
      <c r="P21" s="163"/>
      <c r="Q21" s="162"/>
      <c r="R21" s="179"/>
      <c r="S21" s="179"/>
    </row>
    <row r="22" spans="1:19" s="180" customFormat="1" ht="26.25">
      <c r="A22" s="68">
        <v>6</v>
      </c>
      <c r="B22" s="84" t="s">
        <v>80</v>
      </c>
      <c r="C22" s="58" t="s">
        <v>428</v>
      </c>
      <c r="D22" s="112"/>
      <c r="E22" s="182" t="s">
        <v>94</v>
      </c>
      <c r="F22" s="161">
        <v>6</v>
      </c>
      <c r="G22" s="160"/>
      <c r="H22" s="161"/>
      <c r="I22" s="85"/>
      <c r="J22" s="79"/>
      <c r="K22" s="79"/>
      <c r="L22" s="162"/>
      <c r="M22" s="80"/>
      <c r="N22" s="163"/>
      <c r="O22" s="163"/>
      <c r="P22" s="163"/>
      <c r="Q22" s="162"/>
      <c r="R22" s="179"/>
      <c r="S22" s="179"/>
    </row>
    <row r="23" spans="1:19" s="180" customFormat="1" ht="12.75">
      <c r="A23" s="68">
        <v>7</v>
      </c>
      <c r="B23" s="84" t="s">
        <v>80</v>
      </c>
      <c r="C23" s="58" t="s">
        <v>405</v>
      </c>
      <c r="D23" s="112"/>
      <c r="E23" s="182" t="s">
        <v>94</v>
      </c>
      <c r="F23" s="161">
        <v>16.5</v>
      </c>
      <c r="G23" s="160"/>
      <c r="H23" s="161"/>
      <c r="I23" s="85"/>
      <c r="J23" s="79"/>
      <c r="K23" s="79"/>
      <c r="L23" s="162"/>
      <c r="M23" s="80"/>
      <c r="N23" s="163"/>
      <c r="O23" s="163"/>
      <c r="P23" s="163"/>
      <c r="Q23" s="162"/>
      <c r="R23" s="179"/>
      <c r="S23" s="179"/>
    </row>
    <row r="24" spans="1:19" s="180" customFormat="1" ht="30">
      <c r="A24" s="68">
        <v>8</v>
      </c>
      <c r="B24" s="84" t="s">
        <v>80</v>
      </c>
      <c r="C24" s="58" t="s">
        <v>406</v>
      </c>
      <c r="D24" s="112" t="s">
        <v>407</v>
      </c>
      <c r="E24" s="182" t="s">
        <v>81</v>
      </c>
      <c r="F24" s="161">
        <v>33</v>
      </c>
      <c r="G24" s="160"/>
      <c r="H24" s="161"/>
      <c r="I24" s="85"/>
      <c r="J24" s="79"/>
      <c r="K24" s="79"/>
      <c r="L24" s="162"/>
      <c r="M24" s="80"/>
      <c r="N24" s="163"/>
      <c r="O24" s="163"/>
      <c r="P24" s="163"/>
      <c r="Q24" s="162"/>
      <c r="R24" s="179"/>
      <c r="S24" s="179"/>
    </row>
    <row r="25" spans="1:19" s="180" customFormat="1" ht="30">
      <c r="A25" s="68">
        <v>9</v>
      </c>
      <c r="B25" s="84" t="s">
        <v>80</v>
      </c>
      <c r="C25" s="58" t="s">
        <v>406</v>
      </c>
      <c r="D25" s="112" t="s">
        <v>408</v>
      </c>
      <c r="E25" s="182" t="s">
        <v>81</v>
      </c>
      <c r="F25" s="161">
        <v>35</v>
      </c>
      <c r="G25" s="160"/>
      <c r="H25" s="161"/>
      <c r="I25" s="85"/>
      <c r="J25" s="79"/>
      <c r="K25" s="79"/>
      <c r="L25" s="162"/>
      <c r="M25" s="80"/>
      <c r="N25" s="163"/>
      <c r="O25" s="163"/>
      <c r="P25" s="163"/>
      <c r="Q25" s="162"/>
      <c r="R25" s="179"/>
      <c r="S25" s="179"/>
    </row>
    <row r="26" spans="1:19" s="180" customFormat="1" ht="12.75">
      <c r="A26" s="68"/>
      <c r="B26" s="84"/>
      <c r="C26" s="63" t="s">
        <v>409</v>
      </c>
      <c r="D26" s="112"/>
      <c r="E26" s="182"/>
      <c r="F26" s="161"/>
      <c r="G26" s="54"/>
      <c r="H26" s="161"/>
      <c r="I26" s="85"/>
      <c r="J26" s="79"/>
      <c r="K26" s="79"/>
      <c r="L26" s="162"/>
      <c r="M26" s="80"/>
      <c r="N26" s="163"/>
      <c r="O26" s="163"/>
      <c r="P26" s="163"/>
      <c r="Q26" s="162"/>
      <c r="R26" s="179"/>
      <c r="S26" s="179"/>
    </row>
    <row r="27" spans="1:19" s="180" customFormat="1" ht="12.75">
      <c r="A27" s="68">
        <v>10</v>
      </c>
      <c r="B27" s="84" t="s">
        <v>80</v>
      </c>
      <c r="C27" s="58" t="s">
        <v>410</v>
      </c>
      <c r="D27" s="112"/>
      <c r="E27" s="182" t="s">
        <v>94</v>
      </c>
      <c r="F27" s="161">
        <v>2</v>
      </c>
      <c r="G27" s="160"/>
      <c r="H27" s="161"/>
      <c r="I27" s="85"/>
      <c r="J27" s="79"/>
      <c r="K27" s="79"/>
      <c r="L27" s="162"/>
      <c r="M27" s="80"/>
      <c r="N27" s="163"/>
      <c r="O27" s="163"/>
      <c r="P27" s="163"/>
      <c r="Q27" s="162"/>
      <c r="R27" s="179"/>
      <c r="S27" s="179"/>
    </row>
    <row r="28" spans="1:19" s="180" customFormat="1" ht="12.75">
      <c r="A28" s="68">
        <v>11</v>
      </c>
      <c r="B28" s="84" t="s">
        <v>80</v>
      </c>
      <c r="C28" s="58" t="s">
        <v>411</v>
      </c>
      <c r="D28" s="112"/>
      <c r="E28" s="182" t="s">
        <v>94</v>
      </c>
      <c r="F28" s="161">
        <v>14.8</v>
      </c>
      <c r="G28" s="160"/>
      <c r="H28" s="161"/>
      <c r="I28" s="85"/>
      <c r="J28" s="79"/>
      <c r="K28" s="79"/>
      <c r="L28" s="162"/>
      <c r="M28" s="80"/>
      <c r="N28" s="163"/>
      <c r="O28" s="163"/>
      <c r="P28" s="163"/>
      <c r="Q28" s="162"/>
      <c r="R28" s="179"/>
      <c r="S28" s="179"/>
    </row>
    <row r="29" spans="1:19" s="180" customFormat="1" ht="30">
      <c r="A29" s="68">
        <v>12</v>
      </c>
      <c r="B29" s="84" t="s">
        <v>80</v>
      </c>
      <c r="C29" s="58" t="s">
        <v>406</v>
      </c>
      <c r="D29" s="112" t="s">
        <v>408</v>
      </c>
      <c r="E29" s="182" t="s">
        <v>81</v>
      </c>
      <c r="F29" s="161">
        <v>3</v>
      </c>
      <c r="G29" s="160"/>
      <c r="H29" s="161"/>
      <c r="I29" s="85"/>
      <c r="J29" s="79"/>
      <c r="K29" s="79"/>
      <c r="L29" s="162"/>
      <c r="M29" s="80"/>
      <c r="N29" s="163"/>
      <c r="O29" s="163"/>
      <c r="P29" s="163"/>
      <c r="Q29" s="162"/>
      <c r="R29" s="179"/>
      <c r="S29" s="179"/>
    </row>
    <row r="30" spans="1:19" s="180" customFormat="1" ht="12.75">
      <c r="A30" s="68"/>
      <c r="B30" s="84"/>
      <c r="C30" s="63" t="s">
        <v>412</v>
      </c>
      <c r="D30" s="112"/>
      <c r="E30" s="182"/>
      <c r="F30" s="161"/>
      <c r="G30" s="54"/>
      <c r="H30" s="161"/>
      <c r="I30" s="85"/>
      <c r="J30" s="79"/>
      <c r="K30" s="79"/>
      <c r="L30" s="162"/>
      <c r="M30" s="80"/>
      <c r="N30" s="163"/>
      <c r="O30" s="163"/>
      <c r="P30" s="163"/>
      <c r="Q30" s="162"/>
      <c r="R30" s="179"/>
      <c r="S30" s="179"/>
    </row>
    <row r="31" spans="1:19" s="180" customFormat="1" ht="26.25">
      <c r="A31" s="68">
        <v>13</v>
      </c>
      <c r="B31" s="84" t="s">
        <v>80</v>
      </c>
      <c r="C31" s="58" t="s">
        <v>413</v>
      </c>
      <c r="D31" s="112"/>
      <c r="E31" s="182" t="s">
        <v>94</v>
      </c>
      <c r="F31" s="161">
        <v>125.3</v>
      </c>
      <c r="G31" s="160"/>
      <c r="H31" s="161"/>
      <c r="I31" s="85"/>
      <c r="J31" s="79"/>
      <c r="K31" s="79"/>
      <c r="L31" s="162"/>
      <c r="M31" s="80"/>
      <c r="N31" s="163"/>
      <c r="O31" s="163"/>
      <c r="P31" s="163"/>
      <c r="Q31" s="162"/>
      <c r="R31" s="179"/>
      <c r="S31" s="179"/>
    </row>
    <row r="32" spans="1:19" s="180" customFormat="1" ht="26.25">
      <c r="A32" s="68">
        <v>14</v>
      </c>
      <c r="B32" s="84" t="s">
        <v>80</v>
      </c>
      <c r="C32" s="58" t="s">
        <v>414</v>
      </c>
      <c r="D32" s="112"/>
      <c r="E32" s="182" t="s">
        <v>94</v>
      </c>
      <c r="F32" s="161">
        <v>16.2</v>
      </c>
      <c r="G32" s="160"/>
      <c r="H32" s="161"/>
      <c r="I32" s="85"/>
      <c r="J32" s="79"/>
      <c r="K32" s="79"/>
      <c r="L32" s="162"/>
      <c r="M32" s="80"/>
      <c r="N32" s="163"/>
      <c r="O32" s="163"/>
      <c r="P32" s="163"/>
      <c r="Q32" s="162"/>
      <c r="R32" s="179"/>
      <c r="S32" s="179"/>
    </row>
    <row r="33" spans="1:19" s="180" customFormat="1" ht="36.75" customHeight="1">
      <c r="A33" s="68">
        <v>15</v>
      </c>
      <c r="B33" s="84" t="s">
        <v>80</v>
      </c>
      <c r="C33" s="58" t="s">
        <v>406</v>
      </c>
      <c r="D33" s="112" t="s">
        <v>407</v>
      </c>
      <c r="E33" s="182" t="s">
        <v>81</v>
      </c>
      <c r="F33" s="161">
        <v>24</v>
      </c>
      <c r="G33" s="160"/>
      <c r="H33" s="161"/>
      <c r="I33" s="85"/>
      <c r="J33" s="79"/>
      <c r="K33" s="79"/>
      <c r="L33" s="162"/>
      <c r="M33" s="80"/>
      <c r="N33" s="163"/>
      <c r="O33" s="163"/>
      <c r="P33" s="163"/>
      <c r="Q33" s="162"/>
      <c r="R33" s="179"/>
      <c r="S33" s="179"/>
    </row>
    <row r="34" spans="1:19" s="180" customFormat="1" ht="26.25">
      <c r="A34" s="68">
        <v>16</v>
      </c>
      <c r="B34" s="84" t="s">
        <v>80</v>
      </c>
      <c r="C34" s="58" t="s">
        <v>429</v>
      </c>
      <c r="D34" s="112"/>
      <c r="E34" s="182" t="s">
        <v>81</v>
      </c>
      <c r="F34" s="161">
        <v>4</v>
      </c>
      <c r="G34" s="160"/>
      <c r="H34" s="161"/>
      <c r="I34" s="85"/>
      <c r="J34" s="79"/>
      <c r="K34" s="79"/>
      <c r="L34" s="162"/>
      <c r="M34" s="80"/>
      <c r="N34" s="163"/>
      <c r="O34" s="163"/>
      <c r="P34" s="163"/>
      <c r="Q34" s="162"/>
      <c r="R34" s="179"/>
      <c r="S34" s="179"/>
    </row>
    <row r="35" spans="1:19" s="180" customFormat="1" ht="12.75">
      <c r="A35" s="68">
        <v>17</v>
      </c>
      <c r="B35" s="84" t="s">
        <v>80</v>
      </c>
      <c r="C35" s="58" t="s">
        <v>415</v>
      </c>
      <c r="D35" s="112"/>
      <c r="E35" s="182" t="s">
        <v>78</v>
      </c>
      <c r="F35" s="161">
        <v>0.21</v>
      </c>
      <c r="G35" s="160"/>
      <c r="H35" s="161"/>
      <c r="I35" s="85"/>
      <c r="J35" s="79"/>
      <c r="K35" s="79"/>
      <c r="L35" s="162"/>
      <c r="M35" s="80"/>
      <c r="N35" s="163"/>
      <c r="O35" s="163"/>
      <c r="P35" s="163"/>
      <c r="Q35" s="162"/>
      <c r="R35" s="179"/>
      <c r="S35" s="179"/>
    </row>
    <row r="36" spans="1:19" s="180" customFormat="1" ht="12.75">
      <c r="A36" s="68">
        <v>18</v>
      </c>
      <c r="B36" s="84" t="s">
        <v>80</v>
      </c>
      <c r="C36" s="58" t="s">
        <v>416</v>
      </c>
      <c r="D36" s="112"/>
      <c r="E36" s="182" t="s">
        <v>66</v>
      </c>
      <c r="F36" s="161">
        <v>2</v>
      </c>
      <c r="G36" s="160"/>
      <c r="H36" s="161"/>
      <c r="I36" s="85"/>
      <c r="J36" s="79"/>
      <c r="K36" s="79"/>
      <c r="L36" s="162"/>
      <c r="M36" s="80"/>
      <c r="N36" s="163"/>
      <c r="O36" s="163"/>
      <c r="P36" s="163"/>
      <c r="Q36" s="162"/>
      <c r="R36" s="179"/>
      <c r="S36" s="179"/>
    </row>
    <row r="37" spans="1:19" s="180" customFormat="1" ht="12.75">
      <c r="A37" s="68">
        <v>19</v>
      </c>
      <c r="B37" s="84" t="s">
        <v>80</v>
      </c>
      <c r="C37" s="58" t="s">
        <v>417</v>
      </c>
      <c r="D37" s="112"/>
      <c r="E37" s="182" t="s">
        <v>76</v>
      </c>
      <c r="F37" s="161">
        <v>2.1</v>
      </c>
      <c r="G37" s="160"/>
      <c r="H37" s="161"/>
      <c r="I37" s="85"/>
      <c r="J37" s="79"/>
      <c r="K37" s="79"/>
      <c r="L37" s="162"/>
      <c r="M37" s="80"/>
      <c r="N37" s="163"/>
      <c r="O37" s="163"/>
      <c r="P37" s="163"/>
      <c r="Q37" s="162"/>
      <c r="R37" s="179"/>
      <c r="S37" s="179"/>
    </row>
    <row r="38" spans="1:19" s="180" customFormat="1" ht="12.75">
      <c r="A38" s="68">
        <v>20</v>
      </c>
      <c r="B38" s="84" t="s">
        <v>80</v>
      </c>
      <c r="C38" s="58" t="s">
        <v>400</v>
      </c>
      <c r="D38" s="112"/>
      <c r="E38" s="182" t="s">
        <v>94</v>
      </c>
      <c r="F38" s="161">
        <v>27.6</v>
      </c>
      <c r="G38" s="160"/>
      <c r="H38" s="161"/>
      <c r="I38" s="85"/>
      <c r="J38" s="79"/>
      <c r="K38" s="79"/>
      <c r="L38" s="162"/>
      <c r="M38" s="80"/>
      <c r="N38" s="163"/>
      <c r="O38" s="163"/>
      <c r="P38" s="163"/>
      <c r="Q38" s="162"/>
      <c r="R38" s="179"/>
      <c r="S38" s="179"/>
    </row>
    <row r="39" spans="1:19" s="180" customFormat="1" ht="12.75">
      <c r="A39" s="68">
        <v>21</v>
      </c>
      <c r="B39" s="84" t="s">
        <v>80</v>
      </c>
      <c r="C39" s="58" t="s">
        <v>401</v>
      </c>
      <c r="D39" s="112"/>
      <c r="E39" s="182" t="s">
        <v>94</v>
      </c>
      <c r="F39" s="161">
        <v>13.1</v>
      </c>
      <c r="G39" s="160"/>
      <c r="H39" s="161"/>
      <c r="I39" s="85"/>
      <c r="J39" s="79"/>
      <c r="K39" s="79"/>
      <c r="L39" s="162"/>
      <c r="M39" s="80"/>
      <c r="N39" s="163"/>
      <c r="O39" s="163"/>
      <c r="P39" s="163"/>
      <c r="Q39" s="162"/>
      <c r="R39" s="179"/>
      <c r="S39" s="179"/>
    </row>
    <row r="40" spans="1:19" s="180" customFormat="1" ht="12.75">
      <c r="A40" s="68">
        <v>22</v>
      </c>
      <c r="B40" s="84" t="s">
        <v>80</v>
      </c>
      <c r="C40" s="58" t="s">
        <v>418</v>
      </c>
      <c r="D40" s="112"/>
      <c r="E40" s="182" t="s">
        <v>76</v>
      </c>
      <c r="F40" s="161">
        <v>0.8</v>
      </c>
      <c r="G40" s="160"/>
      <c r="H40" s="161"/>
      <c r="I40" s="85"/>
      <c r="J40" s="79"/>
      <c r="K40" s="79"/>
      <c r="L40" s="162"/>
      <c r="M40" s="80"/>
      <c r="N40" s="163"/>
      <c r="O40" s="163"/>
      <c r="P40" s="163"/>
      <c r="Q40" s="162"/>
      <c r="R40" s="179"/>
      <c r="S40" s="179"/>
    </row>
    <row r="41" spans="1:19" s="180" customFormat="1" ht="26.25">
      <c r="A41" s="68">
        <v>23</v>
      </c>
      <c r="B41" s="84" t="s">
        <v>80</v>
      </c>
      <c r="C41" s="58" t="s">
        <v>419</v>
      </c>
      <c r="D41" s="112"/>
      <c r="E41" s="182" t="s">
        <v>76</v>
      </c>
      <c r="F41" s="161">
        <v>6.2</v>
      </c>
      <c r="G41" s="160"/>
      <c r="H41" s="161"/>
      <c r="I41" s="85"/>
      <c r="J41" s="79"/>
      <c r="K41" s="79"/>
      <c r="L41" s="162"/>
      <c r="M41" s="80"/>
      <c r="N41" s="163"/>
      <c r="O41" s="163"/>
      <c r="P41" s="163"/>
      <c r="Q41" s="162"/>
      <c r="R41" s="179"/>
      <c r="S41" s="179"/>
    </row>
    <row r="42" spans="1:19" s="180" customFormat="1" ht="12.75">
      <c r="A42" s="68"/>
      <c r="B42" s="84"/>
      <c r="C42" s="63" t="s">
        <v>420</v>
      </c>
      <c r="D42" s="112"/>
      <c r="E42" s="182"/>
      <c r="F42" s="161"/>
      <c r="G42" s="54"/>
      <c r="H42" s="161"/>
      <c r="I42" s="85"/>
      <c r="J42" s="79"/>
      <c r="K42" s="79"/>
      <c r="L42" s="162"/>
      <c r="M42" s="80"/>
      <c r="N42" s="163"/>
      <c r="O42" s="163"/>
      <c r="P42" s="163"/>
      <c r="Q42" s="162"/>
      <c r="R42" s="179"/>
      <c r="S42" s="179"/>
    </row>
    <row r="43" spans="1:19" s="180" customFormat="1" ht="12.75">
      <c r="A43" s="68">
        <v>24</v>
      </c>
      <c r="B43" s="84" t="s">
        <v>80</v>
      </c>
      <c r="C43" s="58" t="s">
        <v>421</v>
      </c>
      <c r="D43" s="112"/>
      <c r="E43" s="182" t="s">
        <v>94</v>
      </c>
      <c r="F43" s="161">
        <v>83</v>
      </c>
      <c r="G43" s="160"/>
      <c r="H43" s="161"/>
      <c r="I43" s="85"/>
      <c r="J43" s="79"/>
      <c r="K43" s="79"/>
      <c r="L43" s="162"/>
      <c r="M43" s="80"/>
      <c r="N43" s="163"/>
      <c r="O43" s="163"/>
      <c r="P43" s="163"/>
      <c r="Q43" s="162"/>
      <c r="R43" s="179"/>
      <c r="S43" s="179"/>
    </row>
    <row r="44" spans="1:19" s="180" customFormat="1" ht="30">
      <c r="A44" s="68">
        <v>25</v>
      </c>
      <c r="B44" s="84" t="s">
        <v>80</v>
      </c>
      <c r="C44" s="58" t="s">
        <v>406</v>
      </c>
      <c r="D44" s="112" t="s">
        <v>408</v>
      </c>
      <c r="E44" s="182" t="s">
        <v>81</v>
      </c>
      <c r="F44" s="161">
        <v>24</v>
      </c>
      <c r="G44" s="160"/>
      <c r="H44" s="161"/>
      <c r="I44" s="85"/>
      <c r="J44" s="79"/>
      <c r="K44" s="79"/>
      <c r="L44" s="162"/>
      <c r="M44" s="80"/>
      <c r="N44" s="163"/>
      <c r="O44" s="163"/>
      <c r="P44" s="163"/>
      <c r="Q44" s="162"/>
      <c r="R44" s="179"/>
      <c r="S44" s="179"/>
    </row>
    <row r="45" spans="1:19" s="180" customFormat="1" ht="26.25">
      <c r="A45" s="68">
        <v>26</v>
      </c>
      <c r="B45" s="84" t="s">
        <v>80</v>
      </c>
      <c r="C45" s="58" t="s">
        <v>422</v>
      </c>
      <c r="D45" s="112"/>
      <c r="E45" s="182" t="s">
        <v>94</v>
      </c>
      <c r="F45" s="161">
        <v>113.3</v>
      </c>
      <c r="G45" s="160"/>
      <c r="H45" s="161"/>
      <c r="I45" s="85"/>
      <c r="J45" s="79"/>
      <c r="K45" s="79"/>
      <c r="L45" s="162"/>
      <c r="M45" s="80"/>
      <c r="N45" s="163"/>
      <c r="O45" s="163"/>
      <c r="P45" s="163"/>
      <c r="Q45" s="162"/>
      <c r="R45" s="179"/>
      <c r="S45" s="179"/>
    </row>
    <row r="46" spans="1:19" s="180" customFormat="1" ht="26.25">
      <c r="A46" s="68">
        <v>27</v>
      </c>
      <c r="B46" s="84" t="s">
        <v>80</v>
      </c>
      <c r="C46" s="58" t="s">
        <v>423</v>
      </c>
      <c r="D46" s="112"/>
      <c r="E46" s="182" t="s">
        <v>94</v>
      </c>
      <c r="F46" s="161">
        <v>185.1</v>
      </c>
      <c r="G46" s="160"/>
      <c r="H46" s="161"/>
      <c r="I46" s="85"/>
      <c r="J46" s="79"/>
      <c r="K46" s="79"/>
      <c r="L46" s="162"/>
      <c r="M46" s="80"/>
      <c r="N46" s="163"/>
      <c r="O46" s="163"/>
      <c r="P46" s="163"/>
      <c r="Q46" s="162"/>
      <c r="R46" s="179"/>
      <c r="S46" s="179"/>
    </row>
    <row r="47" spans="1:19" s="180" customFormat="1" ht="26.25">
      <c r="A47" s="68">
        <v>28</v>
      </c>
      <c r="B47" s="84" t="s">
        <v>80</v>
      </c>
      <c r="C47" s="58" t="s">
        <v>424</v>
      </c>
      <c r="D47" s="112"/>
      <c r="E47" s="182" t="s">
        <v>94</v>
      </c>
      <c r="F47" s="161">
        <v>123.9</v>
      </c>
      <c r="G47" s="160"/>
      <c r="H47" s="161"/>
      <c r="I47" s="85"/>
      <c r="J47" s="79"/>
      <c r="K47" s="79"/>
      <c r="L47" s="162"/>
      <c r="M47" s="80"/>
      <c r="N47" s="163"/>
      <c r="O47" s="163"/>
      <c r="P47" s="163"/>
      <c r="Q47" s="162"/>
      <c r="R47" s="179"/>
      <c r="S47" s="179"/>
    </row>
    <row r="48" spans="1:19" s="180" customFormat="1" ht="26.25">
      <c r="A48" s="68">
        <v>29</v>
      </c>
      <c r="B48" s="84" t="s">
        <v>80</v>
      </c>
      <c r="C48" s="58" t="s">
        <v>155</v>
      </c>
      <c r="D48" s="112" t="s">
        <v>156</v>
      </c>
      <c r="E48" s="182" t="s">
        <v>78</v>
      </c>
      <c r="F48" s="161">
        <v>30.7</v>
      </c>
      <c r="G48" s="160"/>
      <c r="H48" s="161"/>
      <c r="I48" s="85"/>
      <c r="J48" s="183"/>
      <c r="K48" s="183"/>
      <c r="L48" s="162"/>
      <c r="M48" s="80"/>
      <c r="N48" s="163"/>
      <c r="O48" s="163"/>
      <c r="P48" s="163"/>
      <c r="Q48" s="162"/>
      <c r="R48" s="179"/>
      <c r="S48" s="179"/>
    </row>
    <row r="49" spans="1:19" s="180" customFormat="1" ht="12.75">
      <c r="A49" s="68"/>
      <c r="B49" s="84"/>
      <c r="C49" s="63" t="s">
        <v>425</v>
      </c>
      <c r="D49" s="112"/>
      <c r="E49" s="182"/>
      <c r="F49" s="161"/>
      <c r="G49" s="54"/>
      <c r="H49" s="161"/>
      <c r="I49" s="85"/>
      <c r="J49" s="79"/>
      <c r="K49" s="79"/>
      <c r="L49" s="162"/>
      <c r="M49" s="80"/>
      <c r="N49" s="163"/>
      <c r="O49" s="163"/>
      <c r="P49" s="163"/>
      <c r="Q49" s="162"/>
      <c r="R49" s="179"/>
      <c r="S49" s="179"/>
    </row>
    <row r="50" spans="1:19" s="180" customFormat="1" ht="12.75">
      <c r="A50" s="68">
        <v>30</v>
      </c>
      <c r="B50" s="84" t="s">
        <v>80</v>
      </c>
      <c r="C50" s="58" t="s">
        <v>400</v>
      </c>
      <c r="D50" s="112"/>
      <c r="E50" s="182" t="s">
        <v>94</v>
      </c>
      <c r="F50" s="161">
        <v>20</v>
      </c>
      <c r="G50" s="160"/>
      <c r="H50" s="161"/>
      <c r="I50" s="85"/>
      <c r="J50" s="79"/>
      <c r="K50" s="79"/>
      <c r="L50" s="162"/>
      <c r="M50" s="80"/>
      <c r="N50" s="163"/>
      <c r="O50" s="163"/>
      <c r="P50" s="163"/>
      <c r="Q50" s="162"/>
      <c r="R50" s="179"/>
      <c r="S50" s="179"/>
    </row>
    <row r="51" spans="1:19" s="180" customFormat="1" ht="20.25">
      <c r="A51" s="68">
        <v>31</v>
      </c>
      <c r="B51" s="84" t="s">
        <v>80</v>
      </c>
      <c r="C51" s="58" t="s">
        <v>426</v>
      </c>
      <c r="D51" s="112" t="s">
        <v>427</v>
      </c>
      <c r="E51" s="182" t="s">
        <v>81</v>
      </c>
      <c r="F51" s="161">
        <v>1</v>
      </c>
      <c r="G51" s="160"/>
      <c r="H51" s="161"/>
      <c r="I51" s="85"/>
      <c r="J51" s="79"/>
      <c r="K51" s="79"/>
      <c r="L51" s="162"/>
      <c r="M51" s="80"/>
      <c r="N51" s="163"/>
      <c r="O51" s="163"/>
      <c r="P51" s="163"/>
      <c r="Q51" s="162"/>
      <c r="R51" s="179"/>
      <c r="S51" s="179"/>
    </row>
    <row r="52" spans="1:19" s="180" customFormat="1" ht="12.75">
      <c r="A52" s="68"/>
      <c r="B52" s="68"/>
      <c r="C52" s="111"/>
      <c r="D52" s="113"/>
      <c r="E52" s="87"/>
      <c r="F52" s="88"/>
      <c r="G52" s="88"/>
      <c r="H52" s="88"/>
      <c r="I52" s="159"/>
      <c r="J52" s="159"/>
      <c r="K52" s="159"/>
      <c r="L52" s="80"/>
      <c r="M52" s="80"/>
      <c r="N52" s="81"/>
      <c r="O52" s="81"/>
      <c r="P52" s="81"/>
      <c r="Q52" s="80"/>
      <c r="R52" s="179"/>
      <c r="S52" s="179"/>
    </row>
    <row r="53" spans="1:19" s="75" customFormat="1" ht="38.25" customHeight="1">
      <c r="A53" s="90"/>
      <c r="B53" s="90"/>
      <c r="C53" s="350" t="s">
        <v>49</v>
      </c>
      <c r="D53" s="359"/>
      <c r="E53" s="351"/>
      <c r="F53" s="92"/>
      <c r="G53" s="92"/>
      <c r="H53" s="92"/>
      <c r="I53" s="92"/>
      <c r="J53" s="92"/>
      <c r="K53" s="92"/>
      <c r="L53" s="93"/>
      <c r="M53" s="93">
        <f>SUM(M15:M52)</f>
        <v>0</v>
      </c>
      <c r="N53" s="93">
        <f>SUM(N15:N52)</f>
        <v>0</v>
      </c>
      <c r="O53" s="93">
        <f>SUM(O15:O52)</f>
        <v>0</v>
      </c>
      <c r="P53" s="93">
        <f>SUM(P15:P52)</f>
        <v>0</v>
      </c>
      <c r="Q53" s="93">
        <f>SUM(Q15:Q52)</f>
        <v>0</v>
      </c>
      <c r="R53" s="74"/>
      <c r="S53" s="74"/>
    </row>
    <row r="54" spans="1:4" s="96" customFormat="1" ht="12.75">
      <c r="A54" s="94"/>
      <c r="B54" s="94"/>
      <c r="C54" s="95"/>
      <c r="D54" s="106"/>
    </row>
    <row r="55" spans="1:7" s="96" customFormat="1" ht="12.75">
      <c r="A55" s="57" t="s">
        <v>35</v>
      </c>
      <c r="B55" s="56" t="s">
        <v>36</v>
      </c>
      <c r="C55" s="95"/>
      <c r="D55" s="106"/>
      <c r="E55" s="95"/>
      <c r="F55" s="95"/>
      <c r="G55" s="95"/>
    </row>
    <row r="56" spans="1:7" s="96" customFormat="1" ht="12.75">
      <c r="A56" s="57"/>
      <c r="B56" s="56"/>
      <c r="C56" s="95"/>
      <c r="D56" s="106"/>
      <c r="E56" s="95"/>
      <c r="F56" s="95"/>
      <c r="G56" s="95"/>
    </row>
    <row r="57" spans="1:4" s="96" customFormat="1" ht="12.75">
      <c r="A57" s="94"/>
      <c r="B57" s="94"/>
      <c r="C57" s="95"/>
      <c r="D57" s="106"/>
    </row>
    <row r="58" spans="1:4" s="96" customFormat="1" ht="12.75">
      <c r="A58" s="56" t="str">
        <f>'Buvn.kopt.'!$A$27</f>
        <v>Sastādīja:  </v>
      </c>
      <c r="B58" s="97"/>
      <c r="C58" s="98"/>
      <c r="D58" s="107"/>
    </row>
    <row r="59" spans="1:19" ht="12.75">
      <c r="A59" s="56"/>
      <c r="B59" s="99"/>
      <c r="C59" s="100"/>
      <c r="D59" s="108"/>
      <c r="G59" s="102"/>
      <c r="R59" s="101"/>
      <c r="S59" s="101"/>
    </row>
    <row r="60" spans="1:19" ht="12.75">
      <c r="A60" s="56"/>
      <c r="B60" s="99"/>
      <c r="C60" s="99"/>
      <c r="D60" s="109"/>
      <c r="R60" s="101"/>
      <c r="S60" s="101"/>
    </row>
    <row r="61" spans="1:7" s="99" customFormat="1" ht="12.75">
      <c r="A61" s="103"/>
      <c r="D61" s="109"/>
      <c r="E61" s="101"/>
      <c r="F61" s="101"/>
      <c r="G61" s="101"/>
    </row>
    <row r="62" spans="1:19" ht="12.75">
      <c r="A62" s="56" t="str">
        <f>'Buvn.kopt.'!$A$31</f>
        <v>Pārbaudīja: </v>
      </c>
      <c r="B62" s="99"/>
      <c r="C62" s="99"/>
      <c r="D62" s="109"/>
      <c r="R62" s="101"/>
      <c r="S62" s="101"/>
    </row>
    <row r="63" spans="1:19" ht="12.75">
      <c r="A63" s="99"/>
      <c r="B63" s="99"/>
      <c r="C63" s="99"/>
      <c r="D63" s="109"/>
      <c r="R63" s="101"/>
      <c r="S63" s="101"/>
    </row>
    <row r="64" spans="1:19" ht="12.75">
      <c r="A64" s="99"/>
      <c r="B64" s="99"/>
      <c r="C64" s="99"/>
      <c r="D64" s="109"/>
      <c r="R64" s="101"/>
      <c r="S64" s="101"/>
    </row>
    <row r="65" spans="1:19" ht="12.75">
      <c r="A65" s="99"/>
      <c r="B65" s="99"/>
      <c r="C65" s="99"/>
      <c r="D65" s="109"/>
      <c r="R65" s="101"/>
      <c r="S65" s="101"/>
    </row>
  </sheetData>
  <sheetProtection/>
  <mergeCells count="30">
    <mergeCell ref="C53:E53"/>
    <mergeCell ref="G13:L13"/>
    <mergeCell ref="C13:D14"/>
    <mergeCell ref="M13:Q13"/>
    <mergeCell ref="A7:B7"/>
    <mergeCell ref="G10:H10"/>
    <mergeCell ref="I10:J10"/>
    <mergeCell ref="L10:M10"/>
    <mergeCell ref="N10:O10"/>
    <mergeCell ref="M12:N12"/>
    <mergeCell ref="A4:B4"/>
    <mergeCell ref="A5:B5"/>
    <mergeCell ref="C5:P5"/>
    <mergeCell ref="A6:B6"/>
    <mergeCell ref="A9:F9"/>
    <mergeCell ref="G9:H9"/>
    <mergeCell ref="I9:J9"/>
    <mergeCell ref="L9:M9"/>
    <mergeCell ref="N9:O9"/>
    <mergeCell ref="C7:P7"/>
    <mergeCell ref="A1:Q1"/>
    <mergeCell ref="A2:Q2"/>
    <mergeCell ref="A13:A14"/>
    <mergeCell ref="B13:B14"/>
    <mergeCell ref="E13:E14"/>
    <mergeCell ref="F13:F14"/>
    <mergeCell ref="C4:P4"/>
    <mergeCell ref="C6:P6"/>
    <mergeCell ref="A3:B3"/>
    <mergeCell ref="C3:P3"/>
  </mergeCells>
  <printOptions horizontalCentered="1"/>
  <pageMargins left="0.748031496062992" right="0.748031496062992" top="1.06496063" bottom="0.604330709" header="0.433070866141732" footer="0.236220472440945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J54"/>
  <sheetViews>
    <sheetView zoomScaleSheetLayoutView="110" zoomScalePageLayoutView="0" workbookViewId="0" topLeftCell="A1">
      <selection activeCell="J12" sqref="J12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3.5">
      <c r="A2" s="320" t="s">
        <v>41</v>
      </c>
      <c r="B2" s="320"/>
      <c r="C2" s="320"/>
      <c r="D2" s="320"/>
      <c r="E2" s="320"/>
      <c r="F2" s="320"/>
      <c r="G2" s="320"/>
      <c r="H2" s="320"/>
      <c r="I2" s="320"/>
    </row>
    <row r="3" spans="1:9" ht="13.5">
      <c r="A3" s="320" t="s">
        <v>33</v>
      </c>
      <c r="B3" s="320"/>
      <c r="C3" s="320"/>
      <c r="D3" s="320"/>
      <c r="E3" s="320"/>
      <c r="F3" s="320"/>
      <c r="G3" s="320"/>
      <c r="H3" s="320"/>
      <c r="I3" s="320"/>
    </row>
    <row r="4" spans="1:9" ht="12.75">
      <c r="A4" s="330" t="s">
        <v>12</v>
      </c>
      <c r="B4" s="330"/>
      <c r="C4" s="330"/>
      <c r="D4" s="330"/>
      <c r="E4" s="330"/>
      <c r="F4" s="330"/>
      <c r="G4" s="330"/>
      <c r="H4" s="330"/>
      <c r="I4" s="330"/>
    </row>
    <row r="5" spans="1:9" s="265" customFormat="1" ht="15.75" customHeight="1">
      <c r="A5" s="332" t="s">
        <v>726</v>
      </c>
      <c r="B5" s="332"/>
      <c r="C5" s="308" t="s">
        <v>752</v>
      </c>
      <c r="D5" s="308"/>
      <c r="E5" s="308"/>
      <c r="F5" s="308"/>
      <c r="G5" s="308"/>
      <c r="H5" s="308"/>
      <c r="I5" s="308"/>
    </row>
    <row r="6" spans="1:9" s="265" customFormat="1" ht="15.75" customHeight="1">
      <c r="A6" s="333"/>
      <c r="B6" s="333"/>
      <c r="C6" s="309" t="s">
        <v>753</v>
      </c>
      <c r="D6" s="309"/>
      <c r="E6" s="309"/>
      <c r="F6" s="309"/>
      <c r="G6" s="309"/>
      <c r="H6" s="309"/>
      <c r="I6" s="309"/>
    </row>
    <row r="7" spans="1:9" s="265" customFormat="1" ht="15.75" customHeight="1">
      <c r="A7" s="331" t="s">
        <v>727</v>
      </c>
      <c r="B7" s="331"/>
      <c r="C7" s="308" t="s">
        <v>755</v>
      </c>
      <c r="D7" s="308"/>
      <c r="E7" s="308"/>
      <c r="F7" s="308"/>
      <c r="G7" s="308"/>
      <c r="H7" s="308"/>
      <c r="I7" s="308"/>
    </row>
    <row r="8" spans="1:9" s="265" customFormat="1" ht="15.75" customHeight="1">
      <c r="A8" s="331" t="s">
        <v>728</v>
      </c>
      <c r="B8" s="331"/>
      <c r="C8" s="309" t="s">
        <v>754</v>
      </c>
      <c r="D8" s="309"/>
      <c r="E8" s="309"/>
      <c r="F8" s="309"/>
      <c r="G8" s="309"/>
      <c r="H8" s="309"/>
      <c r="I8" s="309"/>
    </row>
    <row r="9" spans="1:9" s="268" customFormat="1" ht="15.75" customHeight="1">
      <c r="A9" s="334" t="s">
        <v>729</v>
      </c>
      <c r="B9" s="334"/>
      <c r="C9" s="311" t="s">
        <v>762</v>
      </c>
      <c r="D9" s="311"/>
      <c r="E9" s="311"/>
      <c r="F9" s="311"/>
      <c r="G9" s="311"/>
      <c r="H9" s="311"/>
      <c r="I9" s="311"/>
    </row>
    <row r="10" spans="1:9" s="268" customFormat="1" ht="8.25" customHeight="1">
      <c r="A10" s="269"/>
      <c r="B10" s="269"/>
      <c r="C10" s="269"/>
      <c r="D10" s="269"/>
      <c r="E10" s="269"/>
      <c r="F10" s="269"/>
      <c r="G10" s="269"/>
      <c r="H10" s="269"/>
      <c r="I10" s="269"/>
    </row>
    <row r="11" spans="1:9" s="268" customFormat="1" ht="12">
      <c r="A11" s="336"/>
      <c r="B11" s="336"/>
      <c r="C11" s="336"/>
      <c r="D11" s="336"/>
      <c r="E11" s="336"/>
      <c r="F11" s="336"/>
      <c r="G11" s="329"/>
      <c r="H11" s="329"/>
      <c r="I11" s="271"/>
    </row>
    <row r="12" spans="1:9" s="268" customFormat="1" ht="12">
      <c r="A12" s="273"/>
      <c r="B12" s="273"/>
      <c r="C12" s="273"/>
      <c r="D12" s="273"/>
      <c r="E12" s="273"/>
      <c r="F12" s="273"/>
      <c r="G12" s="329"/>
      <c r="H12" s="329"/>
      <c r="I12" s="271"/>
    </row>
    <row r="13" spans="1:9" ht="12.75">
      <c r="A13" s="3"/>
      <c r="B13" s="3"/>
      <c r="C13" s="3"/>
      <c r="D13" s="3"/>
      <c r="E13" s="3"/>
      <c r="F13" s="297" t="s">
        <v>730</v>
      </c>
      <c r="G13" s="297"/>
      <c r="H13" s="272" t="s">
        <v>731</v>
      </c>
      <c r="I13" s="3"/>
    </row>
    <row r="14" spans="1:9" ht="12.75">
      <c r="A14" s="3"/>
      <c r="B14" s="3"/>
      <c r="C14" s="3"/>
      <c r="D14" s="3"/>
      <c r="E14" s="3"/>
      <c r="F14" s="297" t="s">
        <v>732</v>
      </c>
      <c r="G14" s="297"/>
      <c r="H14" s="272" t="s">
        <v>733</v>
      </c>
      <c r="I14" s="3"/>
    </row>
    <row r="15" spans="1:9" ht="12.75">
      <c r="A15" s="335" t="s">
        <v>734</v>
      </c>
      <c r="B15" s="335"/>
      <c r="H15" s="298"/>
      <c r="I15" s="9"/>
    </row>
    <row r="16" spans="1:10" ht="12.75" customHeight="1">
      <c r="A16" s="367" t="s">
        <v>4</v>
      </c>
      <c r="B16" s="368" t="s">
        <v>21</v>
      </c>
      <c r="C16" s="370" t="s">
        <v>13</v>
      </c>
      <c r="D16" s="371"/>
      <c r="E16" s="367" t="s">
        <v>45</v>
      </c>
      <c r="F16" s="374" t="s">
        <v>14</v>
      </c>
      <c r="G16" s="374"/>
      <c r="H16" s="374"/>
      <c r="I16" s="374"/>
      <c r="J16" s="50"/>
    </row>
    <row r="17" spans="1:10" s="16" customFormat="1" ht="45" customHeight="1">
      <c r="A17" s="367"/>
      <c r="B17" s="369"/>
      <c r="C17" s="372"/>
      <c r="D17" s="373"/>
      <c r="E17" s="367"/>
      <c r="F17" s="8" t="s">
        <v>42</v>
      </c>
      <c r="G17" s="8" t="s">
        <v>43</v>
      </c>
      <c r="H17" s="23" t="s">
        <v>44</v>
      </c>
      <c r="I17" s="23" t="s">
        <v>20</v>
      </c>
      <c r="J17" s="51"/>
    </row>
    <row r="18" spans="1:9" s="35" customFormat="1" ht="12.75">
      <c r="A18" s="31"/>
      <c r="B18" s="32"/>
      <c r="C18" s="32"/>
      <c r="D18" s="33"/>
      <c r="E18" s="31"/>
      <c r="F18" s="31"/>
      <c r="G18" s="31"/>
      <c r="H18" s="34"/>
      <c r="I18" s="34"/>
    </row>
    <row r="19" spans="1:10" s="35" customFormat="1" ht="12.75">
      <c r="A19" s="38">
        <v>1</v>
      </c>
      <c r="B19" s="38">
        <v>2.1</v>
      </c>
      <c r="C19" s="41" t="s">
        <v>430</v>
      </c>
      <c r="D19" s="42"/>
      <c r="E19" s="40">
        <f aca="true" t="shared" si="0" ref="E19:E27">F19+G19+H19</f>
        <v>0</v>
      </c>
      <c r="F19" s="37">
        <f>Apkure!O58</f>
        <v>0</v>
      </c>
      <c r="G19" s="37">
        <f>Apkure!P58</f>
        <v>0</v>
      </c>
      <c r="H19" s="37">
        <f>Apkure!Q58</f>
        <v>0</v>
      </c>
      <c r="I19" s="37">
        <f>Apkure!N58</f>
        <v>0</v>
      </c>
      <c r="J19" s="48"/>
    </row>
    <row r="20" spans="1:10" s="35" customFormat="1" ht="12.75">
      <c r="A20" s="38">
        <v>2</v>
      </c>
      <c r="B20" s="38">
        <v>2.2</v>
      </c>
      <c r="C20" s="41" t="s">
        <v>482</v>
      </c>
      <c r="D20" s="42"/>
      <c r="E20" s="40">
        <f t="shared" si="0"/>
        <v>0</v>
      </c>
      <c r="F20" s="43">
        <f>SM!O64</f>
        <v>0</v>
      </c>
      <c r="G20" s="43">
        <f>SM!P64</f>
        <v>0</v>
      </c>
      <c r="H20" s="43">
        <f>SM!Q64</f>
        <v>0</v>
      </c>
      <c r="I20" s="43">
        <f>SM!N64</f>
        <v>0</v>
      </c>
      <c r="J20" s="48"/>
    </row>
    <row r="21" spans="1:10" s="35" customFormat="1" ht="12.75">
      <c r="A21" s="38">
        <v>3</v>
      </c>
      <c r="B21" s="38">
        <v>2.3</v>
      </c>
      <c r="C21" s="41" t="s">
        <v>549</v>
      </c>
      <c r="D21" s="42"/>
      <c r="E21" s="40">
        <f t="shared" si="0"/>
        <v>0</v>
      </c>
      <c r="F21" s="43">
        <f>'Vent.'!M21</f>
        <v>0</v>
      </c>
      <c r="G21" s="43">
        <f>'Vent.'!N21</f>
        <v>0</v>
      </c>
      <c r="H21" s="43">
        <f>'Vent.'!O21</f>
        <v>0</v>
      </c>
      <c r="I21" s="43">
        <f>'Vent.'!L21</f>
        <v>0</v>
      </c>
      <c r="J21" s="48"/>
    </row>
    <row r="22" spans="1:10" s="16" customFormat="1" ht="26.25">
      <c r="A22" s="288">
        <v>4</v>
      </c>
      <c r="B22" s="289">
        <v>2.4</v>
      </c>
      <c r="C22" s="290" t="s">
        <v>554</v>
      </c>
      <c r="D22" s="291"/>
      <c r="E22" s="292">
        <f t="shared" si="0"/>
        <v>0</v>
      </c>
      <c r="F22" s="293">
        <f>'Kolekt.'!N39</f>
        <v>0</v>
      </c>
      <c r="G22" s="293">
        <f>'Kolekt.'!O39</f>
        <v>0</v>
      </c>
      <c r="H22" s="293">
        <f>'Kolekt.'!P39</f>
        <v>0</v>
      </c>
      <c r="I22" s="293">
        <f>'Kolekt.'!M39</f>
        <v>0</v>
      </c>
      <c r="J22" s="294"/>
    </row>
    <row r="23" spans="1:10" s="16" customFormat="1" ht="12.75">
      <c r="A23" s="288">
        <v>5</v>
      </c>
      <c r="B23" s="289">
        <v>2.5</v>
      </c>
      <c r="C23" s="290" t="s">
        <v>579</v>
      </c>
      <c r="D23" s="291"/>
      <c r="E23" s="292">
        <f t="shared" si="0"/>
        <v>0</v>
      </c>
      <c r="F23" s="293">
        <f>UK!O41</f>
        <v>0</v>
      </c>
      <c r="G23" s="293">
        <f>UK!P41</f>
        <v>0</v>
      </c>
      <c r="H23" s="293">
        <f>UK!Q41</f>
        <v>0</v>
      </c>
      <c r="I23" s="293">
        <f>UK!N41</f>
        <v>0</v>
      </c>
      <c r="J23" s="294"/>
    </row>
    <row r="24" spans="1:10" s="16" customFormat="1" ht="12.75">
      <c r="A24" s="288">
        <v>6</v>
      </c>
      <c r="B24" s="289">
        <v>2.6</v>
      </c>
      <c r="C24" s="290" t="s">
        <v>610</v>
      </c>
      <c r="D24" s="291"/>
      <c r="E24" s="292">
        <f t="shared" si="0"/>
        <v>0</v>
      </c>
      <c r="F24" s="293">
        <f>'EL'!N68</f>
        <v>0</v>
      </c>
      <c r="G24" s="293">
        <f>'EL'!O68</f>
        <v>0</v>
      </c>
      <c r="H24" s="293">
        <f>'EL'!P68</f>
        <v>0</v>
      </c>
      <c r="I24" s="293">
        <f>'EL'!M68</f>
        <v>0</v>
      </c>
      <c r="J24" s="294"/>
    </row>
    <row r="25" spans="1:10" s="35" customFormat="1" ht="12.75">
      <c r="A25" s="64">
        <v>7</v>
      </c>
      <c r="B25" s="65">
        <v>2.7</v>
      </c>
      <c r="C25" s="66" t="s">
        <v>665</v>
      </c>
      <c r="D25" s="67"/>
      <c r="E25" s="40">
        <f t="shared" si="0"/>
        <v>0</v>
      </c>
      <c r="F25" s="43">
        <f>ESS!N44</f>
        <v>0</v>
      </c>
      <c r="G25" s="43">
        <f>ESS!O44</f>
        <v>0</v>
      </c>
      <c r="H25" s="43">
        <f>ESS!P44</f>
        <v>0</v>
      </c>
      <c r="I25" s="43">
        <f>ESS!M44</f>
        <v>0</v>
      </c>
      <c r="J25" s="48"/>
    </row>
    <row r="26" spans="1:10" s="35" customFormat="1" ht="12.75">
      <c r="A26" s="64">
        <v>8</v>
      </c>
      <c r="B26" s="65">
        <v>2.8</v>
      </c>
      <c r="C26" s="66" t="s">
        <v>709</v>
      </c>
      <c r="D26" s="67"/>
      <c r="E26" s="40">
        <f t="shared" si="0"/>
        <v>0</v>
      </c>
      <c r="F26" s="43">
        <f>UAS!N26</f>
        <v>0</v>
      </c>
      <c r="G26" s="43">
        <f>UAS!O26</f>
        <v>0</v>
      </c>
      <c r="H26" s="43">
        <f>UAS!P26</f>
        <v>0</v>
      </c>
      <c r="I26" s="43">
        <f>UAS!M26</f>
        <v>0</v>
      </c>
      <c r="J26" s="48"/>
    </row>
    <row r="27" spans="1:10" s="17" customFormat="1" ht="12.75">
      <c r="A27" s="26"/>
      <c r="B27" s="30"/>
      <c r="C27" s="28"/>
      <c r="D27" s="29"/>
      <c r="E27" s="27">
        <f t="shared" si="0"/>
        <v>0</v>
      </c>
      <c r="F27" s="27"/>
      <c r="G27" s="27"/>
      <c r="H27" s="27"/>
      <c r="I27" s="27"/>
      <c r="J27" s="48"/>
    </row>
    <row r="28" spans="1:10" ht="12.75">
      <c r="A28" s="312" t="s">
        <v>0</v>
      </c>
      <c r="B28" s="312"/>
      <c r="C28" s="312"/>
      <c r="D28" s="18"/>
      <c r="E28" s="19">
        <f>SUM(E18:E27)</f>
        <v>0</v>
      </c>
      <c r="F28" s="19">
        <f>SUM(F18:F27)</f>
        <v>0</v>
      </c>
      <c r="G28" s="19">
        <f>SUM(G18:G27)</f>
        <v>0</v>
      </c>
      <c r="H28" s="19">
        <f>SUM(H18:H27)</f>
        <v>0</v>
      </c>
      <c r="I28" s="19">
        <f>SUM(I18:I27)</f>
        <v>0</v>
      </c>
      <c r="J28" s="49"/>
    </row>
    <row r="29" spans="1:10" ht="12.75">
      <c r="A29" s="313" t="s">
        <v>15</v>
      </c>
      <c r="B29" s="313"/>
      <c r="C29" s="313"/>
      <c r="D29" s="5" t="s">
        <v>750</v>
      </c>
      <c r="E29" s="20"/>
      <c r="J29" s="48"/>
    </row>
    <row r="30" spans="1:10" ht="12.75">
      <c r="A30" s="314" t="s">
        <v>16</v>
      </c>
      <c r="B30" s="314"/>
      <c r="C30" s="314"/>
      <c r="D30" s="21"/>
      <c r="E30" s="20"/>
      <c r="J30" s="48"/>
    </row>
    <row r="31" spans="1:10" ht="12.75">
      <c r="A31" s="315" t="s">
        <v>17</v>
      </c>
      <c r="B31" s="316"/>
      <c r="C31" s="317"/>
      <c r="D31" s="5" t="s">
        <v>750</v>
      </c>
      <c r="E31" s="20"/>
      <c r="G31" s="53"/>
      <c r="J31" s="48"/>
    </row>
    <row r="32" spans="1:10" ht="12.75">
      <c r="A32" s="312" t="s">
        <v>18</v>
      </c>
      <c r="B32" s="312"/>
      <c r="C32" s="312"/>
      <c r="D32" s="18"/>
      <c r="E32" s="19"/>
      <c r="G32" s="22"/>
      <c r="J32" s="49"/>
    </row>
    <row r="33" spans="1:3" s="10" customFormat="1" ht="12.75">
      <c r="A33" s="11"/>
      <c r="B33" s="11"/>
      <c r="C33" s="12"/>
    </row>
    <row r="34" spans="1:3" s="10" customFormat="1" ht="12.75">
      <c r="A34" s="11"/>
      <c r="B34" s="11"/>
      <c r="C34" s="12"/>
    </row>
    <row r="35" spans="1:3" s="10" customFormat="1" ht="12.75">
      <c r="A35" s="11"/>
      <c r="B35" s="11"/>
      <c r="C35" s="12"/>
    </row>
    <row r="36" spans="1:3" s="10" customFormat="1" ht="12.75">
      <c r="A36" s="1" t="str">
        <f>'Buvn.kopt.'!$A$27</f>
        <v>Sastādīja:  </v>
      </c>
      <c r="B36" s="13"/>
      <c r="C36" s="14"/>
    </row>
    <row r="37" spans="1:6" s="6" customFormat="1" ht="12.75">
      <c r="A37" s="1"/>
      <c r="B37" s="7"/>
      <c r="C37" s="24"/>
      <c r="F37" s="15"/>
    </row>
    <row r="38" spans="1:3" s="6" customFormat="1" ht="12.75">
      <c r="A38" s="1"/>
      <c r="B38" s="7"/>
      <c r="C38" s="7"/>
    </row>
    <row r="39" spans="1:6" s="7" customFormat="1" ht="12.75">
      <c r="A39" s="25"/>
      <c r="D39" s="6"/>
      <c r="E39" s="6"/>
      <c r="F39" s="6"/>
    </row>
    <row r="40" spans="1:3" s="6" customFormat="1" ht="12.75">
      <c r="A40" s="1" t="str">
        <f>'Buvn.kopt.'!$A$31</f>
        <v>Pārbaudīja: </v>
      </c>
      <c r="B40" s="7"/>
      <c r="C40" s="7"/>
    </row>
    <row r="41" spans="1:3" s="6" customFormat="1" ht="12.75">
      <c r="A41" s="7"/>
      <c r="B41" s="7"/>
      <c r="C41" s="7"/>
    </row>
    <row r="42" spans="1:3" s="6" customFormat="1" ht="12.75">
      <c r="A42" s="7"/>
      <c r="B42" s="7"/>
      <c r="C42" s="7"/>
    </row>
    <row r="43" spans="1:3" s="6" customFormat="1" ht="12.75">
      <c r="A43" s="7"/>
      <c r="B43" s="7"/>
      <c r="C43" s="7"/>
    </row>
    <row r="44" spans="1:2" ht="12.75">
      <c r="A44" s="4"/>
      <c r="B44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54" spans="1:2" ht="12.75">
      <c r="A54" s="25"/>
      <c r="B54" s="25"/>
    </row>
  </sheetData>
  <sheetProtection/>
  <mergeCells count="27">
    <mergeCell ref="A11:F11"/>
    <mergeCell ref="G11:H11"/>
    <mergeCell ref="G12:H12"/>
    <mergeCell ref="A15:B15"/>
    <mergeCell ref="C6:I6"/>
    <mergeCell ref="A7:B7"/>
    <mergeCell ref="C7:I7"/>
    <mergeCell ref="A8:B8"/>
    <mergeCell ref="C8:I8"/>
    <mergeCell ref="A9:B9"/>
    <mergeCell ref="C9:I9"/>
    <mergeCell ref="E16:E17"/>
    <mergeCell ref="F16:I16"/>
    <mergeCell ref="A2:I2"/>
    <mergeCell ref="A3:I3"/>
    <mergeCell ref="A28:C28"/>
    <mergeCell ref="A4:I4"/>
    <mergeCell ref="A5:B5"/>
    <mergeCell ref="C5:I5"/>
    <mergeCell ref="A6:B6"/>
    <mergeCell ref="A29:C29"/>
    <mergeCell ref="A30:C30"/>
    <mergeCell ref="A31:C31"/>
    <mergeCell ref="A32:C32"/>
    <mergeCell ref="A16:A17"/>
    <mergeCell ref="B16:B17"/>
    <mergeCell ref="C16:D17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U69"/>
  <sheetViews>
    <sheetView zoomScale="85" zoomScaleNormal="85" zoomScaleSheetLayoutView="85" zoomScalePageLayoutView="0" workbookViewId="0" topLeftCell="A1">
      <selection activeCell="T11" sqref="T11"/>
    </sheetView>
  </sheetViews>
  <sheetFormatPr defaultColWidth="9.140625" defaultRowHeight="12.75"/>
  <cols>
    <col min="1" max="1" width="4.57421875" style="101" customWidth="1"/>
    <col min="2" max="2" width="8.140625" style="101" customWidth="1"/>
    <col min="3" max="3" width="25.8515625" style="101" customWidth="1"/>
    <col min="4" max="4" width="10.57421875" style="110" customWidth="1"/>
    <col min="5" max="5" width="8.140625" style="110" customWidth="1"/>
    <col min="6" max="6" width="5.8515625" style="101" customWidth="1"/>
    <col min="7" max="7" width="7.8515625" style="101" customWidth="1"/>
    <col min="8" max="8" width="7.28125" style="101" customWidth="1"/>
    <col min="9" max="9" width="8.7109375" style="101" customWidth="1"/>
    <col min="10" max="10" width="9.57421875" style="101" customWidth="1"/>
    <col min="11" max="11" width="10.140625" style="101" customWidth="1"/>
    <col min="12" max="12" width="10.421875" style="101" customWidth="1"/>
    <col min="13" max="13" width="10.00390625" style="101" customWidth="1"/>
    <col min="14" max="14" width="8.00390625" style="101" customWidth="1"/>
    <col min="15" max="15" width="9.7109375" style="101" customWidth="1"/>
    <col min="16" max="16" width="10.57421875" style="101" customWidth="1"/>
    <col min="17" max="17" width="10.00390625" style="101" customWidth="1"/>
    <col min="18" max="18" width="10.8515625" style="101" customWidth="1"/>
    <col min="19" max="19" width="9.421875" style="99" customWidth="1"/>
    <col min="20" max="20" width="9.140625" style="99" customWidth="1"/>
    <col min="21" max="21" width="11.00390625" style="101" customWidth="1"/>
    <col min="22" max="16384" width="9.140625" style="101" customWidth="1"/>
  </cols>
  <sheetData>
    <row r="1" spans="1:20" s="75" customFormat="1" ht="13.5">
      <c r="A1" s="337" t="s">
        <v>30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73"/>
      <c r="T1" s="74"/>
    </row>
    <row r="2" spans="1:20" s="75" customFormat="1" ht="13.5">
      <c r="A2" s="338" t="s">
        <v>430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74"/>
      <c r="T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20" s="277" customFormat="1" ht="12.75" customHeight="1">
      <c r="A13" s="339" t="s">
        <v>4</v>
      </c>
      <c r="B13" s="339" t="s">
        <v>22</v>
      </c>
      <c r="C13" s="352" t="s">
        <v>46</v>
      </c>
      <c r="D13" s="375"/>
      <c r="E13" s="375"/>
      <c r="F13" s="339" t="s">
        <v>1</v>
      </c>
      <c r="G13" s="343" t="s">
        <v>2</v>
      </c>
      <c r="H13" s="344" t="s">
        <v>5</v>
      </c>
      <c r="I13" s="345"/>
      <c r="J13" s="345"/>
      <c r="K13" s="345"/>
      <c r="L13" s="345"/>
      <c r="M13" s="346"/>
      <c r="N13" s="344" t="s">
        <v>3</v>
      </c>
      <c r="O13" s="345"/>
      <c r="P13" s="345"/>
      <c r="Q13" s="345"/>
      <c r="R13" s="346"/>
      <c r="S13" s="276"/>
      <c r="T13" s="276"/>
    </row>
    <row r="14" spans="1:20" s="277" customFormat="1" ht="58.5" customHeight="1">
      <c r="A14" s="340"/>
      <c r="B14" s="340"/>
      <c r="C14" s="354"/>
      <c r="D14" s="376"/>
      <c r="E14" s="376"/>
      <c r="F14" s="340"/>
      <c r="G14" s="343"/>
      <c r="H14" s="274" t="s">
        <v>23</v>
      </c>
      <c r="I14" s="274" t="s">
        <v>24</v>
      </c>
      <c r="J14" s="274" t="s">
        <v>42</v>
      </c>
      <c r="K14" s="274" t="s">
        <v>43</v>
      </c>
      <c r="L14" s="274" t="s">
        <v>44</v>
      </c>
      <c r="M14" s="274" t="s">
        <v>47</v>
      </c>
      <c r="N14" s="274" t="s">
        <v>25</v>
      </c>
      <c r="O14" s="274" t="s">
        <v>42</v>
      </c>
      <c r="P14" s="274" t="s">
        <v>43</v>
      </c>
      <c r="Q14" s="274" t="s">
        <v>44</v>
      </c>
      <c r="R14" s="274" t="s">
        <v>48</v>
      </c>
      <c r="S14" s="276"/>
      <c r="T14" s="276"/>
    </row>
    <row r="15" spans="1:21" s="164" customFormat="1" ht="12.75">
      <c r="A15" s="86"/>
      <c r="B15" s="84"/>
      <c r="C15" s="72"/>
      <c r="D15" s="169"/>
      <c r="E15" s="169"/>
      <c r="F15" s="45"/>
      <c r="G15" s="54"/>
      <c r="H15" s="54"/>
      <c r="I15" s="54"/>
      <c r="J15" s="85"/>
      <c r="K15" s="85"/>
      <c r="L15" s="85"/>
      <c r="M15" s="162">
        <f>ROUND(J15+K15+L15,2)</f>
        <v>0</v>
      </c>
      <c r="N15" s="80">
        <f>ROUND(H15*G15,2)</f>
        <v>0</v>
      </c>
      <c r="O15" s="163">
        <f>ROUND(J15*G15,2)</f>
        <v>0</v>
      </c>
      <c r="P15" s="163">
        <f>ROUND(K15*G15,2)</f>
        <v>0</v>
      </c>
      <c r="Q15" s="163">
        <f>ROUND(L15*G15,2)</f>
        <v>0</v>
      </c>
      <c r="R15" s="162">
        <f>ROUND(O15+P15+Q15,2)</f>
        <v>0</v>
      </c>
      <c r="S15" s="170"/>
      <c r="T15" s="170"/>
      <c r="U15" s="170"/>
    </row>
    <row r="16" spans="1:21" s="83" customFormat="1" ht="12.75">
      <c r="A16" s="84">
        <v>1</v>
      </c>
      <c r="B16" s="84" t="s">
        <v>80</v>
      </c>
      <c r="C16" s="47" t="s">
        <v>431</v>
      </c>
      <c r="D16" s="171"/>
      <c r="E16" s="171"/>
      <c r="F16" s="46" t="s">
        <v>79</v>
      </c>
      <c r="G16" s="55">
        <v>623</v>
      </c>
      <c r="H16" s="160"/>
      <c r="I16" s="161"/>
      <c r="J16" s="85"/>
      <c r="K16" s="165"/>
      <c r="L16" s="165"/>
      <c r="M16" s="80"/>
      <c r="N16" s="80"/>
      <c r="O16" s="81"/>
      <c r="P16" s="81"/>
      <c r="Q16" s="81"/>
      <c r="R16" s="80"/>
      <c r="S16" s="82"/>
      <c r="T16" s="82"/>
      <c r="U16" s="82"/>
    </row>
    <row r="17" spans="1:21" s="83" customFormat="1" ht="12.75">
      <c r="A17" s="84">
        <v>2</v>
      </c>
      <c r="B17" s="84" t="s">
        <v>80</v>
      </c>
      <c r="C17" s="47" t="s">
        <v>432</v>
      </c>
      <c r="D17" s="171" t="s">
        <v>433</v>
      </c>
      <c r="E17" s="171" t="s">
        <v>434</v>
      </c>
      <c r="F17" s="46" t="s">
        <v>79</v>
      </c>
      <c r="G17" s="55">
        <v>460</v>
      </c>
      <c r="H17" s="160"/>
      <c r="I17" s="161"/>
      <c r="J17" s="85"/>
      <c r="K17" s="165"/>
      <c r="L17" s="165"/>
      <c r="M17" s="80"/>
      <c r="N17" s="80"/>
      <c r="O17" s="81"/>
      <c r="P17" s="81"/>
      <c r="Q17" s="81"/>
      <c r="R17" s="80"/>
      <c r="S17" s="82"/>
      <c r="T17" s="82"/>
      <c r="U17" s="82"/>
    </row>
    <row r="18" spans="1:21" s="83" customFormat="1" ht="12.75">
      <c r="A18" s="84">
        <v>3</v>
      </c>
      <c r="B18" s="84" t="s">
        <v>80</v>
      </c>
      <c r="C18" s="47" t="s">
        <v>432</v>
      </c>
      <c r="D18" s="171" t="s">
        <v>435</v>
      </c>
      <c r="E18" s="171" t="s">
        <v>434</v>
      </c>
      <c r="F18" s="46" t="s">
        <v>79</v>
      </c>
      <c r="G18" s="55">
        <v>95</v>
      </c>
      <c r="H18" s="160"/>
      <c r="I18" s="161"/>
      <c r="J18" s="85"/>
      <c r="K18" s="165"/>
      <c r="L18" s="165"/>
      <c r="M18" s="80"/>
      <c r="N18" s="80"/>
      <c r="O18" s="81"/>
      <c r="P18" s="81"/>
      <c r="Q18" s="81"/>
      <c r="R18" s="80"/>
      <c r="S18" s="82"/>
      <c r="T18" s="82"/>
      <c r="U18" s="82"/>
    </row>
    <row r="19" spans="1:21" s="83" customFormat="1" ht="12.75">
      <c r="A19" s="84">
        <v>4</v>
      </c>
      <c r="B19" s="84" t="s">
        <v>80</v>
      </c>
      <c r="C19" s="47" t="s">
        <v>432</v>
      </c>
      <c r="D19" s="171" t="s">
        <v>436</v>
      </c>
      <c r="E19" s="171" t="s">
        <v>434</v>
      </c>
      <c r="F19" s="46" t="s">
        <v>79</v>
      </c>
      <c r="G19" s="55">
        <v>25</v>
      </c>
      <c r="H19" s="160"/>
      <c r="I19" s="161"/>
      <c r="J19" s="85"/>
      <c r="K19" s="165"/>
      <c r="L19" s="165"/>
      <c r="M19" s="80"/>
      <c r="N19" s="80"/>
      <c r="O19" s="81"/>
      <c r="P19" s="81"/>
      <c r="Q19" s="81"/>
      <c r="R19" s="80"/>
      <c r="S19" s="82"/>
      <c r="T19" s="82"/>
      <c r="U19" s="82"/>
    </row>
    <row r="20" spans="1:21" s="83" customFormat="1" ht="12.75">
      <c r="A20" s="84">
        <v>5</v>
      </c>
      <c r="B20" s="84" t="s">
        <v>80</v>
      </c>
      <c r="C20" s="47" t="s">
        <v>432</v>
      </c>
      <c r="D20" s="171" t="s">
        <v>437</v>
      </c>
      <c r="E20" s="171" t="s">
        <v>434</v>
      </c>
      <c r="F20" s="46" t="s">
        <v>79</v>
      </c>
      <c r="G20" s="55">
        <v>30</v>
      </c>
      <c r="H20" s="160"/>
      <c r="I20" s="161"/>
      <c r="J20" s="85"/>
      <c r="K20" s="165"/>
      <c r="L20" s="165"/>
      <c r="M20" s="80"/>
      <c r="N20" s="80"/>
      <c r="O20" s="81"/>
      <c r="P20" s="81"/>
      <c r="Q20" s="81"/>
      <c r="R20" s="80"/>
      <c r="S20" s="82"/>
      <c r="T20" s="82"/>
      <c r="U20" s="82"/>
    </row>
    <row r="21" spans="1:21" s="83" customFormat="1" ht="12.75">
      <c r="A21" s="84">
        <v>6</v>
      </c>
      <c r="B21" s="84" t="s">
        <v>80</v>
      </c>
      <c r="C21" s="47" t="s">
        <v>432</v>
      </c>
      <c r="D21" s="171" t="s">
        <v>438</v>
      </c>
      <c r="E21" s="171" t="s">
        <v>434</v>
      </c>
      <c r="F21" s="46" t="s">
        <v>79</v>
      </c>
      <c r="G21" s="55">
        <v>10</v>
      </c>
      <c r="H21" s="160"/>
      <c r="I21" s="161"/>
      <c r="J21" s="85"/>
      <c r="K21" s="165"/>
      <c r="L21" s="165"/>
      <c r="M21" s="80"/>
      <c r="N21" s="80"/>
      <c r="O21" s="81"/>
      <c r="P21" s="81"/>
      <c r="Q21" s="81"/>
      <c r="R21" s="80"/>
      <c r="S21" s="82"/>
      <c r="T21" s="82"/>
      <c r="U21" s="82"/>
    </row>
    <row r="22" spans="1:21" s="83" customFormat="1" ht="12.75">
      <c r="A22" s="84">
        <v>7</v>
      </c>
      <c r="B22" s="84" t="s">
        <v>80</v>
      </c>
      <c r="C22" s="47" t="s">
        <v>432</v>
      </c>
      <c r="D22" s="171" t="s">
        <v>439</v>
      </c>
      <c r="E22" s="171" t="s">
        <v>434</v>
      </c>
      <c r="F22" s="46" t="s">
        <v>79</v>
      </c>
      <c r="G22" s="55">
        <v>3</v>
      </c>
      <c r="H22" s="160"/>
      <c r="I22" s="161"/>
      <c r="J22" s="85"/>
      <c r="K22" s="165"/>
      <c r="L22" s="165"/>
      <c r="M22" s="80"/>
      <c r="N22" s="80"/>
      <c r="O22" s="81"/>
      <c r="P22" s="81"/>
      <c r="Q22" s="81"/>
      <c r="R22" s="80"/>
      <c r="S22" s="82"/>
      <c r="T22" s="82"/>
      <c r="U22" s="82"/>
    </row>
    <row r="23" spans="1:21" s="83" customFormat="1" ht="12.75">
      <c r="A23" s="84">
        <v>8</v>
      </c>
      <c r="B23" s="84" t="s">
        <v>80</v>
      </c>
      <c r="C23" s="47" t="s">
        <v>440</v>
      </c>
      <c r="D23" s="171" t="s">
        <v>441</v>
      </c>
      <c r="E23" s="171" t="s">
        <v>434</v>
      </c>
      <c r="F23" s="46" t="s">
        <v>479</v>
      </c>
      <c r="G23" s="55">
        <v>1</v>
      </c>
      <c r="H23" s="160"/>
      <c r="I23" s="161"/>
      <c r="J23" s="85"/>
      <c r="K23" s="165"/>
      <c r="L23" s="165"/>
      <c r="M23" s="80"/>
      <c r="N23" s="80"/>
      <c r="O23" s="81"/>
      <c r="P23" s="81"/>
      <c r="Q23" s="81"/>
      <c r="R23" s="80"/>
      <c r="S23" s="82"/>
      <c r="T23" s="82"/>
      <c r="U23" s="82"/>
    </row>
    <row r="24" spans="1:21" s="83" customFormat="1" ht="26.25">
      <c r="A24" s="84">
        <v>9</v>
      </c>
      <c r="B24" s="84" t="s">
        <v>80</v>
      </c>
      <c r="C24" s="47" t="s">
        <v>442</v>
      </c>
      <c r="D24" s="171" t="s">
        <v>443</v>
      </c>
      <c r="E24" s="171" t="s">
        <v>444</v>
      </c>
      <c r="F24" s="46" t="s">
        <v>479</v>
      </c>
      <c r="G24" s="55">
        <v>4</v>
      </c>
      <c r="H24" s="160"/>
      <c r="I24" s="161"/>
      <c r="J24" s="85"/>
      <c r="K24" s="165"/>
      <c r="L24" s="165"/>
      <c r="M24" s="80"/>
      <c r="N24" s="80"/>
      <c r="O24" s="81"/>
      <c r="P24" s="81"/>
      <c r="Q24" s="81"/>
      <c r="R24" s="80"/>
      <c r="S24" s="82"/>
      <c r="T24" s="82"/>
      <c r="U24" s="82"/>
    </row>
    <row r="25" spans="1:21" s="83" customFormat="1" ht="26.25">
      <c r="A25" s="84">
        <v>10</v>
      </c>
      <c r="B25" s="84" t="s">
        <v>80</v>
      </c>
      <c r="C25" s="47" t="s">
        <v>442</v>
      </c>
      <c r="D25" s="171" t="s">
        <v>445</v>
      </c>
      <c r="E25" s="171" t="s">
        <v>444</v>
      </c>
      <c r="F25" s="46" t="s">
        <v>479</v>
      </c>
      <c r="G25" s="55">
        <v>24</v>
      </c>
      <c r="H25" s="160"/>
      <c r="I25" s="161"/>
      <c r="J25" s="85"/>
      <c r="K25" s="165"/>
      <c r="L25" s="165"/>
      <c r="M25" s="80"/>
      <c r="N25" s="80"/>
      <c r="O25" s="81"/>
      <c r="P25" s="81"/>
      <c r="Q25" s="81"/>
      <c r="R25" s="80"/>
      <c r="S25" s="82"/>
      <c r="T25" s="82"/>
      <c r="U25" s="82"/>
    </row>
    <row r="26" spans="1:21" s="83" customFormat="1" ht="26.25">
      <c r="A26" s="84">
        <v>11</v>
      </c>
      <c r="B26" s="84" t="s">
        <v>80</v>
      </c>
      <c r="C26" s="47" t="s">
        <v>442</v>
      </c>
      <c r="D26" s="171" t="s">
        <v>446</v>
      </c>
      <c r="E26" s="171" t="s">
        <v>444</v>
      </c>
      <c r="F26" s="46" t="s">
        <v>479</v>
      </c>
      <c r="G26" s="55">
        <v>2</v>
      </c>
      <c r="H26" s="160"/>
      <c r="I26" s="161"/>
      <c r="J26" s="85"/>
      <c r="K26" s="165"/>
      <c r="L26" s="165"/>
      <c r="M26" s="80"/>
      <c r="N26" s="80"/>
      <c r="O26" s="81"/>
      <c r="P26" s="81"/>
      <c r="Q26" s="81"/>
      <c r="R26" s="80"/>
      <c r="S26" s="82"/>
      <c r="T26" s="82"/>
      <c r="U26" s="82"/>
    </row>
    <row r="27" spans="1:21" s="83" customFormat="1" ht="26.25">
      <c r="A27" s="84">
        <v>12</v>
      </c>
      <c r="B27" s="84" t="s">
        <v>80</v>
      </c>
      <c r="C27" s="47" t="s">
        <v>442</v>
      </c>
      <c r="D27" s="171" t="s">
        <v>447</v>
      </c>
      <c r="E27" s="171" t="s">
        <v>444</v>
      </c>
      <c r="F27" s="46" t="s">
        <v>479</v>
      </c>
      <c r="G27" s="55">
        <v>3</v>
      </c>
      <c r="H27" s="160"/>
      <c r="I27" s="161"/>
      <c r="J27" s="85"/>
      <c r="K27" s="165"/>
      <c r="L27" s="165"/>
      <c r="M27" s="80"/>
      <c r="N27" s="80"/>
      <c r="O27" s="81"/>
      <c r="P27" s="81"/>
      <c r="Q27" s="81"/>
      <c r="R27" s="80"/>
      <c r="S27" s="82"/>
      <c r="T27" s="82"/>
      <c r="U27" s="82"/>
    </row>
    <row r="28" spans="1:21" s="83" customFormat="1" ht="26.25">
      <c r="A28" s="84">
        <v>13</v>
      </c>
      <c r="B28" s="84" t="s">
        <v>80</v>
      </c>
      <c r="C28" s="47" t="s">
        <v>442</v>
      </c>
      <c r="D28" s="171" t="s">
        <v>448</v>
      </c>
      <c r="E28" s="171" t="s">
        <v>444</v>
      </c>
      <c r="F28" s="46" t="s">
        <v>479</v>
      </c>
      <c r="G28" s="55">
        <v>2</v>
      </c>
      <c r="H28" s="160"/>
      <c r="I28" s="161"/>
      <c r="J28" s="85"/>
      <c r="K28" s="165"/>
      <c r="L28" s="165"/>
      <c r="M28" s="80"/>
      <c r="N28" s="80"/>
      <c r="O28" s="81"/>
      <c r="P28" s="81"/>
      <c r="Q28" s="81"/>
      <c r="R28" s="80"/>
      <c r="S28" s="82"/>
      <c r="T28" s="82"/>
      <c r="U28" s="82"/>
    </row>
    <row r="29" spans="1:21" s="83" customFormat="1" ht="26.25">
      <c r="A29" s="84">
        <v>14</v>
      </c>
      <c r="B29" s="84" t="s">
        <v>80</v>
      </c>
      <c r="C29" s="47" t="s">
        <v>442</v>
      </c>
      <c r="D29" s="171" t="s">
        <v>449</v>
      </c>
      <c r="E29" s="171" t="s">
        <v>444</v>
      </c>
      <c r="F29" s="46" t="s">
        <v>479</v>
      </c>
      <c r="G29" s="55">
        <v>10</v>
      </c>
      <c r="H29" s="160"/>
      <c r="I29" s="161"/>
      <c r="J29" s="85"/>
      <c r="K29" s="165"/>
      <c r="L29" s="165"/>
      <c r="M29" s="80"/>
      <c r="N29" s="80"/>
      <c r="O29" s="81"/>
      <c r="P29" s="81"/>
      <c r="Q29" s="81"/>
      <c r="R29" s="80"/>
      <c r="S29" s="82"/>
      <c r="T29" s="82"/>
      <c r="U29" s="82"/>
    </row>
    <row r="30" spans="1:21" s="83" customFormat="1" ht="26.25">
      <c r="A30" s="84">
        <v>15</v>
      </c>
      <c r="B30" s="84" t="s">
        <v>80</v>
      </c>
      <c r="C30" s="47" t="s">
        <v>442</v>
      </c>
      <c r="D30" s="171" t="s">
        <v>450</v>
      </c>
      <c r="E30" s="171" t="s">
        <v>444</v>
      </c>
      <c r="F30" s="46" t="s">
        <v>479</v>
      </c>
      <c r="G30" s="55">
        <v>16</v>
      </c>
      <c r="H30" s="160"/>
      <c r="I30" s="161"/>
      <c r="J30" s="85"/>
      <c r="K30" s="165"/>
      <c r="L30" s="165"/>
      <c r="M30" s="80"/>
      <c r="N30" s="80"/>
      <c r="O30" s="81"/>
      <c r="P30" s="81"/>
      <c r="Q30" s="81"/>
      <c r="R30" s="80"/>
      <c r="S30" s="82"/>
      <c r="T30" s="82"/>
      <c r="U30" s="82"/>
    </row>
    <row r="31" spans="1:21" s="83" customFormat="1" ht="26.25">
      <c r="A31" s="84">
        <v>16</v>
      </c>
      <c r="B31" s="84" t="s">
        <v>80</v>
      </c>
      <c r="C31" s="47" t="s">
        <v>442</v>
      </c>
      <c r="D31" s="171" t="s">
        <v>451</v>
      </c>
      <c r="E31" s="171" t="s">
        <v>444</v>
      </c>
      <c r="F31" s="46" t="s">
        <v>479</v>
      </c>
      <c r="G31" s="55">
        <v>3</v>
      </c>
      <c r="H31" s="160"/>
      <c r="I31" s="161"/>
      <c r="J31" s="85"/>
      <c r="K31" s="165"/>
      <c r="L31" s="165"/>
      <c r="M31" s="80"/>
      <c r="N31" s="80"/>
      <c r="O31" s="81"/>
      <c r="P31" s="81"/>
      <c r="Q31" s="81"/>
      <c r="R31" s="80"/>
      <c r="S31" s="82"/>
      <c r="T31" s="82"/>
      <c r="U31" s="82"/>
    </row>
    <row r="32" spans="1:21" s="83" customFormat="1" ht="26.25">
      <c r="A32" s="84">
        <v>17</v>
      </c>
      <c r="B32" s="84" t="s">
        <v>80</v>
      </c>
      <c r="C32" s="47" t="s">
        <v>442</v>
      </c>
      <c r="D32" s="171" t="s">
        <v>452</v>
      </c>
      <c r="E32" s="171" t="s">
        <v>444</v>
      </c>
      <c r="F32" s="46" t="s">
        <v>479</v>
      </c>
      <c r="G32" s="55">
        <v>4</v>
      </c>
      <c r="H32" s="160"/>
      <c r="I32" s="161"/>
      <c r="J32" s="85"/>
      <c r="K32" s="165"/>
      <c r="L32" s="165"/>
      <c r="M32" s="80"/>
      <c r="N32" s="80"/>
      <c r="O32" s="81"/>
      <c r="P32" s="81"/>
      <c r="Q32" s="81"/>
      <c r="R32" s="80"/>
      <c r="S32" s="82"/>
      <c r="T32" s="82"/>
      <c r="U32" s="82"/>
    </row>
    <row r="33" spans="1:21" s="83" customFormat="1" ht="26.25">
      <c r="A33" s="84">
        <v>18</v>
      </c>
      <c r="B33" s="84" t="s">
        <v>80</v>
      </c>
      <c r="C33" s="47" t="s">
        <v>442</v>
      </c>
      <c r="D33" s="171" t="s">
        <v>453</v>
      </c>
      <c r="E33" s="171" t="s">
        <v>444</v>
      </c>
      <c r="F33" s="46" t="s">
        <v>479</v>
      </c>
      <c r="G33" s="55">
        <v>2</v>
      </c>
      <c r="H33" s="160"/>
      <c r="I33" s="161"/>
      <c r="J33" s="85"/>
      <c r="K33" s="165"/>
      <c r="L33" s="165"/>
      <c r="M33" s="80"/>
      <c r="N33" s="80"/>
      <c r="O33" s="81"/>
      <c r="P33" s="81"/>
      <c r="Q33" s="81"/>
      <c r="R33" s="80"/>
      <c r="S33" s="82"/>
      <c r="T33" s="82"/>
      <c r="U33" s="82"/>
    </row>
    <row r="34" spans="1:21" s="83" customFormat="1" ht="26.25">
      <c r="A34" s="84">
        <v>19</v>
      </c>
      <c r="B34" s="84" t="s">
        <v>80</v>
      </c>
      <c r="C34" s="47" t="s">
        <v>442</v>
      </c>
      <c r="D34" s="171" t="s">
        <v>454</v>
      </c>
      <c r="E34" s="171" t="s">
        <v>444</v>
      </c>
      <c r="F34" s="46" t="s">
        <v>479</v>
      </c>
      <c r="G34" s="55">
        <v>1</v>
      </c>
      <c r="H34" s="160"/>
      <c r="I34" s="161"/>
      <c r="J34" s="85"/>
      <c r="K34" s="165"/>
      <c r="L34" s="165"/>
      <c r="M34" s="80"/>
      <c r="N34" s="80"/>
      <c r="O34" s="81"/>
      <c r="P34" s="81"/>
      <c r="Q34" s="81"/>
      <c r="R34" s="80"/>
      <c r="S34" s="82"/>
      <c r="T34" s="82"/>
      <c r="U34" s="82"/>
    </row>
    <row r="35" spans="1:21" s="83" customFormat="1" ht="81">
      <c r="A35" s="84">
        <v>20</v>
      </c>
      <c r="B35" s="84" t="s">
        <v>80</v>
      </c>
      <c r="C35" s="47" t="s">
        <v>480</v>
      </c>
      <c r="D35" s="171" t="s">
        <v>455</v>
      </c>
      <c r="E35" s="171"/>
      <c r="F35" s="46" t="s">
        <v>479</v>
      </c>
      <c r="G35" s="55">
        <v>68</v>
      </c>
      <c r="H35" s="160"/>
      <c r="I35" s="161"/>
      <c r="J35" s="85"/>
      <c r="K35" s="165"/>
      <c r="L35" s="165"/>
      <c r="M35" s="80"/>
      <c r="N35" s="80"/>
      <c r="O35" s="81"/>
      <c r="P35" s="81"/>
      <c r="Q35" s="81"/>
      <c r="R35" s="80"/>
      <c r="S35" s="82"/>
      <c r="T35" s="82"/>
      <c r="U35" s="82"/>
    </row>
    <row r="36" spans="1:21" s="83" customFormat="1" ht="81">
      <c r="A36" s="84">
        <v>21</v>
      </c>
      <c r="B36" s="84" t="s">
        <v>80</v>
      </c>
      <c r="C36" s="47" t="s">
        <v>480</v>
      </c>
      <c r="D36" s="171" t="s">
        <v>455</v>
      </c>
      <c r="E36" s="171"/>
      <c r="F36" s="46" t="s">
        <v>479</v>
      </c>
      <c r="G36" s="55">
        <v>3</v>
      </c>
      <c r="H36" s="160"/>
      <c r="I36" s="161"/>
      <c r="J36" s="85"/>
      <c r="K36" s="165"/>
      <c r="L36" s="165"/>
      <c r="M36" s="80"/>
      <c r="N36" s="80"/>
      <c r="O36" s="81"/>
      <c r="P36" s="81"/>
      <c r="Q36" s="81"/>
      <c r="R36" s="80"/>
      <c r="S36" s="82"/>
      <c r="T36" s="82"/>
      <c r="U36" s="82"/>
    </row>
    <row r="37" spans="1:21" s="83" customFormat="1" ht="30">
      <c r="A37" s="84">
        <v>22</v>
      </c>
      <c r="B37" s="84" t="s">
        <v>80</v>
      </c>
      <c r="C37" s="47" t="s">
        <v>456</v>
      </c>
      <c r="D37" s="171" t="s">
        <v>457</v>
      </c>
      <c r="E37" s="171"/>
      <c r="F37" s="46" t="s">
        <v>479</v>
      </c>
      <c r="G37" s="55">
        <v>71</v>
      </c>
      <c r="H37" s="160"/>
      <c r="I37" s="161"/>
      <c r="J37" s="85"/>
      <c r="K37" s="165"/>
      <c r="L37" s="165"/>
      <c r="M37" s="80"/>
      <c r="N37" s="80"/>
      <c r="O37" s="81"/>
      <c r="P37" s="81"/>
      <c r="Q37" s="81"/>
      <c r="R37" s="80"/>
      <c r="S37" s="82"/>
      <c r="T37" s="82"/>
      <c r="U37" s="82"/>
    </row>
    <row r="38" spans="1:21" s="83" customFormat="1" ht="26.25">
      <c r="A38" s="84">
        <v>23</v>
      </c>
      <c r="B38" s="84" t="s">
        <v>80</v>
      </c>
      <c r="C38" s="47" t="s">
        <v>458</v>
      </c>
      <c r="D38" s="171" t="s">
        <v>459</v>
      </c>
      <c r="E38" s="171"/>
      <c r="F38" s="46" t="s">
        <v>479</v>
      </c>
      <c r="G38" s="55">
        <v>60</v>
      </c>
      <c r="H38" s="160"/>
      <c r="I38" s="161"/>
      <c r="J38" s="85"/>
      <c r="K38" s="165"/>
      <c r="L38" s="165"/>
      <c r="M38" s="80"/>
      <c r="N38" s="80"/>
      <c r="O38" s="81"/>
      <c r="P38" s="81"/>
      <c r="Q38" s="81"/>
      <c r="R38" s="80"/>
      <c r="S38" s="82"/>
      <c r="T38" s="82"/>
      <c r="U38" s="82"/>
    </row>
    <row r="39" spans="1:21" s="83" customFormat="1" ht="26.25">
      <c r="A39" s="84">
        <v>24</v>
      </c>
      <c r="B39" s="84" t="s">
        <v>80</v>
      </c>
      <c r="C39" s="47" t="s">
        <v>458</v>
      </c>
      <c r="D39" s="171" t="s">
        <v>460</v>
      </c>
      <c r="E39" s="171"/>
      <c r="F39" s="46" t="s">
        <v>479</v>
      </c>
      <c r="G39" s="55">
        <v>10</v>
      </c>
      <c r="H39" s="160"/>
      <c r="I39" s="161"/>
      <c r="J39" s="85"/>
      <c r="K39" s="165"/>
      <c r="L39" s="165"/>
      <c r="M39" s="80"/>
      <c r="N39" s="80"/>
      <c r="O39" s="81"/>
      <c r="P39" s="81"/>
      <c r="Q39" s="81"/>
      <c r="R39" s="80"/>
      <c r="S39" s="82"/>
      <c r="T39" s="82"/>
      <c r="U39" s="82"/>
    </row>
    <row r="40" spans="1:21" s="83" customFormat="1" ht="26.25">
      <c r="A40" s="84">
        <v>25</v>
      </c>
      <c r="B40" s="84" t="s">
        <v>80</v>
      </c>
      <c r="C40" s="47" t="s">
        <v>458</v>
      </c>
      <c r="D40" s="171" t="s">
        <v>461</v>
      </c>
      <c r="E40" s="171"/>
      <c r="F40" s="46" t="s">
        <v>479</v>
      </c>
      <c r="G40" s="55">
        <v>2</v>
      </c>
      <c r="H40" s="160"/>
      <c r="I40" s="161"/>
      <c r="J40" s="85"/>
      <c r="K40" s="165"/>
      <c r="L40" s="165"/>
      <c r="M40" s="80"/>
      <c r="N40" s="80"/>
      <c r="O40" s="81"/>
      <c r="P40" s="81"/>
      <c r="Q40" s="81"/>
      <c r="R40" s="80"/>
      <c r="S40" s="82"/>
      <c r="T40" s="82"/>
      <c r="U40" s="82"/>
    </row>
    <row r="41" spans="1:21" s="83" customFormat="1" ht="39">
      <c r="A41" s="84">
        <v>26</v>
      </c>
      <c r="B41" s="84" t="s">
        <v>80</v>
      </c>
      <c r="C41" s="47" t="s">
        <v>462</v>
      </c>
      <c r="D41" s="171" t="s">
        <v>463</v>
      </c>
      <c r="E41" s="171"/>
      <c r="F41" s="46" t="s">
        <v>79</v>
      </c>
      <c r="G41" s="55">
        <v>115</v>
      </c>
      <c r="H41" s="160"/>
      <c r="I41" s="161"/>
      <c r="J41" s="85"/>
      <c r="K41" s="165"/>
      <c r="L41" s="165"/>
      <c r="M41" s="80"/>
      <c r="N41" s="80"/>
      <c r="O41" s="81"/>
      <c r="P41" s="81"/>
      <c r="Q41" s="81"/>
      <c r="R41" s="80"/>
      <c r="S41" s="82"/>
      <c r="T41" s="82"/>
      <c r="U41" s="82"/>
    </row>
    <row r="42" spans="1:21" s="83" customFormat="1" ht="39">
      <c r="A42" s="84">
        <v>27</v>
      </c>
      <c r="B42" s="84" t="s">
        <v>80</v>
      </c>
      <c r="C42" s="47" t="s">
        <v>462</v>
      </c>
      <c r="D42" s="171" t="s">
        <v>464</v>
      </c>
      <c r="E42" s="171"/>
      <c r="F42" s="46" t="s">
        <v>79</v>
      </c>
      <c r="G42" s="55">
        <v>25</v>
      </c>
      <c r="H42" s="160"/>
      <c r="I42" s="161"/>
      <c r="J42" s="85"/>
      <c r="K42" s="165"/>
      <c r="L42" s="165"/>
      <c r="M42" s="80"/>
      <c r="N42" s="80"/>
      <c r="O42" s="81"/>
      <c r="P42" s="81"/>
      <c r="Q42" s="81"/>
      <c r="R42" s="80"/>
      <c r="S42" s="82"/>
      <c r="T42" s="82"/>
      <c r="U42" s="82"/>
    </row>
    <row r="43" spans="1:21" s="83" customFormat="1" ht="39">
      <c r="A43" s="84">
        <v>28</v>
      </c>
      <c r="B43" s="84" t="s">
        <v>80</v>
      </c>
      <c r="C43" s="47" t="s">
        <v>462</v>
      </c>
      <c r="D43" s="171" t="s">
        <v>465</v>
      </c>
      <c r="E43" s="171"/>
      <c r="F43" s="46" t="s">
        <v>79</v>
      </c>
      <c r="G43" s="55">
        <v>30</v>
      </c>
      <c r="H43" s="160"/>
      <c r="I43" s="161"/>
      <c r="J43" s="85"/>
      <c r="K43" s="165"/>
      <c r="L43" s="165"/>
      <c r="M43" s="80"/>
      <c r="N43" s="80"/>
      <c r="O43" s="81"/>
      <c r="P43" s="81"/>
      <c r="Q43" s="81"/>
      <c r="R43" s="80"/>
      <c r="S43" s="82"/>
      <c r="T43" s="82"/>
      <c r="U43" s="82"/>
    </row>
    <row r="44" spans="1:21" s="83" customFormat="1" ht="39">
      <c r="A44" s="84">
        <v>29</v>
      </c>
      <c r="B44" s="84" t="s">
        <v>80</v>
      </c>
      <c r="C44" s="47" t="s">
        <v>462</v>
      </c>
      <c r="D44" s="171" t="s">
        <v>466</v>
      </c>
      <c r="E44" s="171"/>
      <c r="F44" s="46" t="s">
        <v>79</v>
      </c>
      <c r="G44" s="55">
        <v>10</v>
      </c>
      <c r="H44" s="160"/>
      <c r="I44" s="161"/>
      <c r="J44" s="85"/>
      <c r="K44" s="165"/>
      <c r="L44" s="165"/>
      <c r="M44" s="80"/>
      <c r="N44" s="80"/>
      <c r="O44" s="81"/>
      <c r="P44" s="81"/>
      <c r="Q44" s="81"/>
      <c r="R44" s="80"/>
      <c r="S44" s="82"/>
      <c r="T44" s="82"/>
      <c r="U44" s="82"/>
    </row>
    <row r="45" spans="1:21" s="83" customFormat="1" ht="39">
      <c r="A45" s="84">
        <v>30</v>
      </c>
      <c r="B45" s="84" t="s">
        <v>80</v>
      </c>
      <c r="C45" s="47" t="s">
        <v>462</v>
      </c>
      <c r="D45" s="171" t="s">
        <v>467</v>
      </c>
      <c r="E45" s="171"/>
      <c r="F45" s="46" t="s">
        <v>79</v>
      </c>
      <c r="G45" s="55">
        <v>3</v>
      </c>
      <c r="H45" s="160"/>
      <c r="I45" s="161"/>
      <c r="J45" s="85"/>
      <c r="K45" s="165"/>
      <c r="L45" s="165"/>
      <c r="M45" s="80"/>
      <c r="N45" s="80"/>
      <c r="O45" s="81"/>
      <c r="P45" s="81"/>
      <c r="Q45" s="81"/>
      <c r="R45" s="80"/>
      <c r="S45" s="82"/>
      <c r="T45" s="82"/>
      <c r="U45" s="82"/>
    </row>
    <row r="46" spans="1:21" s="83" customFormat="1" ht="12.75">
      <c r="A46" s="84">
        <v>31</v>
      </c>
      <c r="B46" s="84" t="s">
        <v>80</v>
      </c>
      <c r="C46" s="47" t="s">
        <v>468</v>
      </c>
      <c r="D46" s="171"/>
      <c r="E46" s="171"/>
      <c r="F46" s="46" t="s">
        <v>479</v>
      </c>
      <c r="G46" s="55">
        <v>1</v>
      </c>
      <c r="H46" s="160"/>
      <c r="I46" s="161"/>
      <c r="J46" s="85"/>
      <c r="K46" s="165"/>
      <c r="L46" s="165"/>
      <c r="M46" s="80"/>
      <c r="N46" s="80"/>
      <c r="O46" s="81"/>
      <c r="P46" s="81"/>
      <c r="Q46" s="81"/>
      <c r="R46" s="80"/>
      <c r="S46" s="82"/>
      <c r="T46" s="82"/>
      <c r="U46" s="82"/>
    </row>
    <row r="47" spans="1:21" s="83" customFormat="1" ht="12.75">
      <c r="A47" s="84">
        <v>32</v>
      </c>
      <c r="B47" s="84" t="s">
        <v>80</v>
      </c>
      <c r="C47" s="47" t="s">
        <v>469</v>
      </c>
      <c r="D47" s="171"/>
      <c r="E47" s="171"/>
      <c r="F47" s="46" t="s">
        <v>395</v>
      </c>
      <c r="G47" s="55">
        <v>34</v>
      </c>
      <c r="H47" s="160"/>
      <c r="I47" s="161"/>
      <c r="J47" s="85"/>
      <c r="K47" s="165"/>
      <c r="L47" s="165"/>
      <c r="M47" s="80"/>
      <c r="N47" s="80"/>
      <c r="O47" s="81"/>
      <c r="P47" s="81"/>
      <c r="Q47" s="81"/>
      <c r="R47" s="80"/>
      <c r="S47" s="82"/>
      <c r="T47" s="82"/>
      <c r="U47" s="82"/>
    </row>
    <row r="48" spans="1:21" s="83" customFormat="1" ht="26.25">
      <c r="A48" s="84">
        <v>33</v>
      </c>
      <c r="B48" s="84" t="s">
        <v>80</v>
      </c>
      <c r="C48" s="47" t="s">
        <v>470</v>
      </c>
      <c r="D48" s="171" t="s">
        <v>459</v>
      </c>
      <c r="E48" s="171"/>
      <c r="F48" s="46" t="s">
        <v>395</v>
      </c>
      <c r="G48" s="55">
        <v>34</v>
      </c>
      <c r="H48" s="160"/>
      <c r="I48" s="161"/>
      <c r="J48" s="85"/>
      <c r="K48" s="165"/>
      <c r="L48" s="165"/>
      <c r="M48" s="80"/>
      <c r="N48" s="80"/>
      <c r="O48" s="81"/>
      <c r="P48" s="81"/>
      <c r="Q48" s="81"/>
      <c r="R48" s="80"/>
      <c r="S48" s="82"/>
      <c r="T48" s="82"/>
      <c r="U48" s="82"/>
    </row>
    <row r="49" spans="1:21" s="83" customFormat="1" ht="12.75">
      <c r="A49" s="84">
        <v>34</v>
      </c>
      <c r="B49" s="84" t="s">
        <v>80</v>
      </c>
      <c r="C49" s="47" t="s">
        <v>471</v>
      </c>
      <c r="D49" s="171"/>
      <c r="E49" s="171"/>
      <c r="F49" s="46" t="s">
        <v>479</v>
      </c>
      <c r="G49" s="55">
        <v>1</v>
      </c>
      <c r="H49" s="160"/>
      <c r="I49" s="161"/>
      <c r="J49" s="85"/>
      <c r="K49" s="165"/>
      <c r="L49" s="165"/>
      <c r="M49" s="80"/>
      <c r="N49" s="80"/>
      <c r="O49" s="81"/>
      <c r="P49" s="81"/>
      <c r="Q49" s="81"/>
      <c r="R49" s="80"/>
      <c r="S49" s="82"/>
      <c r="T49" s="82"/>
      <c r="U49" s="82"/>
    </row>
    <row r="50" spans="1:21" s="83" customFormat="1" ht="12.75">
      <c r="A50" s="84">
        <v>35</v>
      </c>
      <c r="B50" s="84" t="s">
        <v>80</v>
      </c>
      <c r="C50" s="47" t="s">
        <v>472</v>
      </c>
      <c r="D50" s="171"/>
      <c r="E50" s="171"/>
      <c r="F50" s="46" t="s">
        <v>479</v>
      </c>
      <c r="G50" s="55">
        <v>1</v>
      </c>
      <c r="H50" s="160"/>
      <c r="I50" s="161"/>
      <c r="J50" s="85"/>
      <c r="K50" s="165"/>
      <c r="L50" s="165"/>
      <c r="M50" s="80"/>
      <c r="N50" s="80"/>
      <c r="O50" s="81"/>
      <c r="P50" s="81"/>
      <c r="Q50" s="81"/>
      <c r="R50" s="80"/>
      <c r="S50" s="82"/>
      <c r="T50" s="82"/>
      <c r="U50" s="82"/>
    </row>
    <row r="51" spans="1:21" s="83" customFormat="1" ht="12.75">
      <c r="A51" s="84">
        <v>36</v>
      </c>
      <c r="B51" s="84" t="s">
        <v>80</v>
      </c>
      <c r="C51" s="47" t="s">
        <v>473</v>
      </c>
      <c r="D51" s="171"/>
      <c r="E51" s="171"/>
      <c r="F51" s="46" t="s">
        <v>479</v>
      </c>
      <c r="G51" s="55">
        <v>1</v>
      </c>
      <c r="H51" s="160"/>
      <c r="I51" s="161"/>
      <c r="J51" s="85"/>
      <c r="K51" s="165"/>
      <c r="L51" s="165"/>
      <c r="M51" s="80"/>
      <c r="N51" s="80"/>
      <c r="O51" s="81"/>
      <c r="P51" s="81"/>
      <c r="Q51" s="81"/>
      <c r="R51" s="80"/>
      <c r="S51" s="82"/>
      <c r="T51" s="82"/>
      <c r="U51" s="82"/>
    </row>
    <row r="52" spans="1:21" s="83" customFormat="1" ht="26.25">
      <c r="A52" s="84">
        <v>37</v>
      </c>
      <c r="B52" s="84" t="s">
        <v>80</v>
      </c>
      <c r="C52" s="47" t="s">
        <v>474</v>
      </c>
      <c r="D52" s="171"/>
      <c r="E52" s="171"/>
      <c r="F52" s="46" t="s">
        <v>395</v>
      </c>
      <c r="G52" s="55">
        <v>71</v>
      </c>
      <c r="H52" s="160"/>
      <c r="I52" s="161"/>
      <c r="J52" s="85"/>
      <c r="K52" s="165"/>
      <c r="L52" s="165"/>
      <c r="M52" s="80"/>
      <c r="N52" s="80"/>
      <c r="O52" s="81"/>
      <c r="P52" s="81"/>
      <c r="Q52" s="81"/>
      <c r="R52" s="80"/>
      <c r="S52" s="82"/>
      <c r="T52" s="82"/>
      <c r="U52" s="82"/>
    </row>
    <row r="53" spans="1:21" s="83" customFormat="1" ht="12.75">
      <c r="A53" s="84">
        <v>38</v>
      </c>
      <c r="B53" s="84" t="s">
        <v>80</v>
      </c>
      <c r="C53" s="47" t="s">
        <v>475</v>
      </c>
      <c r="D53" s="171"/>
      <c r="E53" s="171"/>
      <c r="F53" s="46" t="s">
        <v>479</v>
      </c>
      <c r="G53" s="55">
        <v>1</v>
      </c>
      <c r="H53" s="160"/>
      <c r="I53" s="161"/>
      <c r="J53" s="85"/>
      <c r="K53" s="165"/>
      <c r="L53" s="165"/>
      <c r="M53" s="80"/>
      <c r="N53" s="80"/>
      <c r="O53" s="81"/>
      <c r="P53" s="81"/>
      <c r="Q53" s="81"/>
      <c r="R53" s="80"/>
      <c r="S53" s="82"/>
      <c r="T53" s="82"/>
      <c r="U53" s="82"/>
    </row>
    <row r="54" spans="1:21" s="83" customFormat="1" ht="26.25">
      <c r="A54" s="84">
        <v>39</v>
      </c>
      <c r="B54" s="84" t="s">
        <v>80</v>
      </c>
      <c r="C54" s="47" t="s">
        <v>476</v>
      </c>
      <c r="D54" s="171"/>
      <c r="E54" s="171"/>
      <c r="F54" s="46" t="s">
        <v>479</v>
      </c>
      <c r="G54" s="55">
        <v>1</v>
      </c>
      <c r="H54" s="160"/>
      <c r="I54" s="161"/>
      <c r="J54" s="85"/>
      <c r="K54" s="165"/>
      <c r="L54" s="165"/>
      <c r="M54" s="80"/>
      <c r="N54" s="80"/>
      <c r="O54" s="81"/>
      <c r="P54" s="81"/>
      <c r="Q54" s="81"/>
      <c r="R54" s="80"/>
      <c r="S54" s="82"/>
      <c r="T54" s="82"/>
      <c r="U54" s="82"/>
    </row>
    <row r="55" spans="1:21" s="83" customFormat="1" ht="26.25">
      <c r="A55" s="84">
        <v>40</v>
      </c>
      <c r="B55" s="84" t="s">
        <v>80</v>
      </c>
      <c r="C55" s="47" t="s">
        <v>477</v>
      </c>
      <c r="D55" s="171"/>
      <c r="E55" s="171"/>
      <c r="F55" s="46" t="s">
        <v>479</v>
      </c>
      <c r="G55" s="55">
        <v>1</v>
      </c>
      <c r="H55" s="160"/>
      <c r="I55" s="161"/>
      <c r="J55" s="85"/>
      <c r="K55" s="165"/>
      <c r="L55" s="165"/>
      <c r="M55" s="80"/>
      <c r="N55" s="80"/>
      <c r="O55" s="81"/>
      <c r="P55" s="81"/>
      <c r="Q55" s="81"/>
      <c r="R55" s="80"/>
      <c r="S55" s="82"/>
      <c r="T55" s="82"/>
      <c r="U55" s="82"/>
    </row>
    <row r="56" spans="1:21" s="83" customFormat="1" ht="26.25">
      <c r="A56" s="84">
        <v>41</v>
      </c>
      <c r="B56" s="84" t="s">
        <v>80</v>
      </c>
      <c r="C56" s="47" t="s">
        <v>478</v>
      </c>
      <c r="D56" s="171"/>
      <c r="E56" s="171"/>
      <c r="F56" s="46" t="s">
        <v>481</v>
      </c>
      <c r="G56" s="55">
        <v>1</v>
      </c>
      <c r="H56" s="160"/>
      <c r="I56" s="161"/>
      <c r="J56" s="85"/>
      <c r="K56" s="165"/>
      <c r="L56" s="165"/>
      <c r="M56" s="80"/>
      <c r="N56" s="80"/>
      <c r="O56" s="81"/>
      <c r="P56" s="81"/>
      <c r="Q56" s="81"/>
      <c r="R56" s="80"/>
      <c r="S56" s="82"/>
      <c r="T56" s="82"/>
      <c r="U56" s="82"/>
    </row>
    <row r="57" spans="1:20" s="83" customFormat="1" ht="12.75">
      <c r="A57" s="68"/>
      <c r="B57" s="68"/>
      <c r="C57" s="111"/>
      <c r="D57" s="166"/>
      <c r="E57" s="166"/>
      <c r="F57" s="87"/>
      <c r="G57" s="88"/>
      <c r="H57" s="88"/>
      <c r="I57" s="88"/>
      <c r="J57" s="159"/>
      <c r="K57" s="159"/>
      <c r="L57" s="159"/>
      <c r="M57" s="80">
        <f>ROUND(J57+K57+L57,2)</f>
        <v>0</v>
      </c>
      <c r="N57" s="80">
        <f>ROUND(H57*G57,2)</f>
        <v>0</v>
      </c>
      <c r="O57" s="81">
        <f>ROUND(J57*G57,2)</f>
        <v>0</v>
      </c>
      <c r="P57" s="81">
        <f>ROUND(K57*G57,2)</f>
        <v>0</v>
      </c>
      <c r="Q57" s="81">
        <f>ROUND(L57*G57,2)</f>
        <v>0</v>
      </c>
      <c r="R57" s="80">
        <f>ROUND(O57+P57+Q57,2)</f>
        <v>0</v>
      </c>
      <c r="S57" s="82"/>
      <c r="T57" s="82"/>
    </row>
    <row r="58" spans="1:20" s="75" customFormat="1" ht="38.25" customHeight="1">
      <c r="A58" s="90"/>
      <c r="B58" s="90"/>
      <c r="C58" s="350" t="s">
        <v>49</v>
      </c>
      <c r="D58" s="359"/>
      <c r="E58" s="359"/>
      <c r="F58" s="359"/>
      <c r="G58" s="351"/>
      <c r="H58" s="92"/>
      <c r="I58" s="92"/>
      <c r="J58" s="92"/>
      <c r="K58" s="92"/>
      <c r="L58" s="92"/>
      <c r="M58" s="93"/>
      <c r="N58" s="93">
        <f>SUM(N15:N57)</f>
        <v>0</v>
      </c>
      <c r="O58" s="93">
        <f>SUM(O15:O57)</f>
        <v>0</v>
      </c>
      <c r="P58" s="93">
        <f>SUM(P15:P57)</f>
        <v>0</v>
      </c>
      <c r="Q58" s="93">
        <f>SUM(Q15:Q57)</f>
        <v>0</v>
      </c>
      <c r="R58" s="93">
        <f>SUM(R15:R57)</f>
        <v>0</v>
      </c>
      <c r="S58" s="74"/>
      <c r="T58" s="74"/>
    </row>
    <row r="59" spans="1:5" s="96" customFormat="1" ht="12.75">
      <c r="A59" s="94"/>
      <c r="B59" s="94"/>
      <c r="C59" s="95"/>
      <c r="D59" s="106"/>
      <c r="E59" s="106"/>
    </row>
    <row r="60" spans="1:5" s="96" customFormat="1" ht="12.75">
      <c r="A60" s="57" t="s">
        <v>35</v>
      </c>
      <c r="B60" s="56" t="s">
        <v>36</v>
      </c>
      <c r="C60" s="95"/>
      <c r="D60" s="95"/>
      <c r="E60" s="95"/>
    </row>
    <row r="61" spans="1:5" s="96" customFormat="1" ht="12.75">
      <c r="A61" s="94"/>
      <c r="B61" s="94"/>
      <c r="C61" s="95"/>
      <c r="D61" s="106"/>
      <c r="E61" s="106"/>
    </row>
    <row r="62" spans="1:5" s="96" customFormat="1" ht="12.75">
      <c r="A62" s="56" t="str">
        <f>'Buvn.kopt.'!$A$27</f>
        <v>Sastādīja:  </v>
      </c>
      <c r="B62" s="97"/>
      <c r="C62" s="98"/>
      <c r="D62" s="107"/>
      <c r="E62" s="107"/>
    </row>
    <row r="63" spans="1:20" ht="12.75">
      <c r="A63" s="56"/>
      <c r="B63" s="99"/>
      <c r="C63" s="100"/>
      <c r="D63" s="108"/>
      <c r="E63" s="108"/>
      <c r="H63" s="102"/>
      <c r="S63" s="101"/>
      <c r="T63" s="101"/>
    </row>
    <row r="64" spans="1:20" ht="12.75">
      <c r="A64" s="56"/>
      <c r="B64" s="99"/>
      <c r="C64" s="99"/>
      <c r="D64" s="109"/>
      <c r="E64" s="109"/>
      <c r="S64" s="101"/>
      <c r="T64" s="101"/>
    </row>
    <row r="65" spans="1:8" s="99" customFormat="1" ht="12.75">
      <c r="A65" s="103"/>
      <c r="D65" s="109"/>
      <c r="E65" s="109"/>
      <c r="F65" s="101"/>
      <c r="G65" s="101"/>
      <c r="H65" s="101"/>
    </row>
    <row r="66" spans="1:20" ht="12.75">
      <c r="A66" s="56" t="str">
        <f>'Buvn.kopt.'!$A$31</f>
        <v>Pārbaudīja: </v>
      </c>
      <c r="B66" s="99"/>
      <c r="C66" s="99"/>
      <c r="D66" s="109"/>
      <c r="E66" s="109"/>
      <c r="S66" s="101"/>
      <c r="T66" s="101"/>
    </row>
    <row r="67" spans="1:20" ht="12.75">
      <c r="A67" s="99"/>
      <c r="B67" s="99"/>
      <c r="C67" s="99"/>
      <c r="D67" s="109"/>
      <c r="E67" s="109"/>
      <c r="S67" s="101"/>
      <c r="T67" s="101"/>
    </row>
    <row r="68" spans="1:20" ht="12.75">
      <c r="A68" s="99"/>
      <c r="B68" s="99"/>
      <c r="C68" s="99"/>
      <c r="D68" s="109"/>
      <c r="E68" s="109"/>
      <c r="S68" s="101"/>
      <c r="T68" s="101"/>
    </row>
    <row r="69" spans="1:20" ht="12.75">
      <c r="A69" s="99"/>
      <c r="B69" s="99"/>
      <c r="C69" s="99"/>
      <c r="D69" s="109"/>
      <c r="E69" s="109"/>
      <c r="S69" s="101"/>
      <c r="T69" s="101"/>
    </row>
  </sheetData>
  <sheetProtection/>
  <mergeCells count="30">
    <mergeCell ref="G10:H10"/>
    <mergeCell ref="I10:J10"/>
    <mergeCell ref="L10:M10"/>
    <mergeCell ref="N10:O10"/>
    <mergeCell ref="M12:N12"/>
    <mergeCell ref="C58:G58"/>
    <mergeCell ref="F13:F14"/>
    <mergeCell ref="G13:G14"/>
    <mergeCell ref="H13:M13"/>
    <mergeCell ref="N13:R13"/>
    <mergeCell ref="A5:B5"/>
    <mergeCell ref="C5:P5"/>
    <mergeCell ref="C4:P4"/>
    <mergeCell ref="A6:B6"/>
    <mergeCell ref="A7:B7"/>
    <mergeCell ref="A9:F9"/>
    <mergeCell ref="G9:H9"/>
    <mergeCell ref="I9:J9"/>
    <mergeCell ref="L9:M9"/>
    <mergeCell ref="C7:P7"/>
    <mergeCell ref="A1:R1"/>
    <mergeCell ref="A2:R2"/>
    <mergeCell ref="A13:A14"/>
    <mergeCell ref="N9:O9"/>
    <mergeCell ref="C6:P6"/>
    <mergeCell ref="B13:B14"/>
    <mergeCell ref="C13:E14"/>
    <mergeCell ref="A3:B3"/>
    <mergeCell ref="C3:P3"/>
    <mergeCell ref="A4:B4"/>
  </mergeCells>
  <printOptions horizontalCentered="1"/>
  <pageMargins left="0.748031496062992" right="0.748031496062992" top="1.56496063" bottom="0.560433071" header="0.433070866141732" footer="0.236220472440945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U75"/>
  <sheetViews>
    <sheetView zoomScale="85" zoomScaleNormal="85" zoomScaleSheetLayoutView="85" zoomScalePageLayoutView="0" workbookViewId="0" topLeftCell="A1">
      <selection activeCell="T10" sqref="T10"/>
    </sheetView>
  </sheetViews>
  <sheetFormatPr defaultColWidth="9.140625" defaultRowHeight="12.75"/>
  <cols>
    <col min="1" max="1" width="5.7109375" style="101" customWidth="1"/>
    <col min="2" max="2" width="7.421875" style="101" customWidth="1"/>
    <col min="3" max="3" width="19.57421875" style="101" customWidth="1"/>
    <col min="4" max="4" width="11.57421875" style="105" customWidth="1"/>
    <col min="5" max="5" width="7.28125" style="105" customWidth="1"/>
    <col min="6" max="6" width="6.28125" style="101" customWidth="1"/>
    <col min="7" max="7" width="7.8515625" style="101" customWidth="1"/>
    <col min="8" max="8" width="7.421875" style="101" customWidth="1"/>
    <col min="9" max="9" width="9.8515625" style="101" customWidth="1"/>
    <col min="10" max="10" width="9.57421875" style="101" customWidth="1"/>
    <col min="11" max="11" width="10.28125" style="101" customWidth="1"/>
    <col min="12" max="12" width="10.421875" style="101" customWidth="1"/>
    <col min="13" max="13" width="10.28125" style="101" customWidth="1"/>
    <col min="14" max="14" width="9.00390625" style="101" customWidth="1"/>
    <col min="15" max="15" width="11.140625" style="101" customWidth="1"/>
    <col min="16" max="16" width="11.00390625" style="101" customWidth="1"/>
    <col min="17" max="17" width="10.421875" style="101" customWidth="1"/>
    <col min="18" max="18" width="10.7109375" style="101" customWidth="1"/>
    <col min="19" max="19" width="9.421875" style="99" customWidth="1"/>
    <col min="20" max="20" width="9.140625" style="99" customWidth="1"/>
    <col min="21" max="21" width="11.00390625" style="101" customWidth="1"/>
    <col min="22" max="16384" width="9.140625" style="101" customWidth="1"/>
  </cols>
  <sheetData>
    <row r="1" spans="1:20" s="75" customFormat="1" ht="13.5">
      <c r="A1" s="337" t="s">
        <v>31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73"/>
      <c r="T1" s="74"/>
    </row>
    <row r="2" spans="1:20" s="75" customFormat="1" ht="13.5">
      <c r="A2" s="338" t="s">
        <v>482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74"/>
      <c r="T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20" s="75" customFormat="1" ht="12.75" customHeight="1">
      <c r="A13" s="356" t="s">
        <v>4</v>
      </c>
      <c r="B13" s="356" t="s">
        <v>22</v>
      </c>
      <c r="C13" s="363" t="s">
        <v>46</v>
      </c>
      <c r="D13" s="377"/>
      <c r="E13" s="377"/>
      <c r="F13" s="356" t="s">
        <v>1</v>
      </c>
      <c r="G13" s="358" t="s">
        <v>2</v>
      </c>
      <c r="H13" s="360" t="s">
        <v>5</v>
      </c>
      <c r="I13" s="361"/>
      <c r="J13" s="361"/>
      <c r="K13" s="361"/>
      <c r="L13" s="361"/>
      <c r="M13" s="362"/>
      <c r="N13" s="360" t="s">
        <v>3</v>
      </c>
      <c r="O13" s="361"/>
      <c r="P13" s="361"/>
      <c r="Q13" s="361"/>
      <c r="R13" s="362"/>
      <c r="S13" s="74"/>
      <c r="T13" s="74"/>
    </row>
    <row r="14" spans="1:20" s="75" customFormat="1" ht="49.5" customHeight="1">
      <c r="A14" s="357"/>
      <c r="B14" s="357"/>
      <c r="C14" s="365"/>
      <c r="D14" s="378"/>
      <c r="E14" s="378"/>
      <c r="F14" s="357"/>
      <c r="G14" s="358"/>
      <c r="H14" s="78" t="s">
        <v>23</v>
      </c>
      <c r="I14" s="78" t="s">
        <v>24</v>
      </c>
      <c r="J14" s="78" t="s">
        <v>42</v>
      </c>
      <c r="K14" s="78" t="s">
        <v>43</v>
      </c>
      <c r="L14" s="78" t="s">
        <v>44</v>
      </c>
      <c r="M14" s="78" t="s">
        <v>47</v>
      </c>
      <c r="N14" s="78" t="s">
        <v>25</v>
      </c>
      <c r="O14" s="78" t="s">
        <v>42</v>
      </c>
      <c r="P14" s="78" t="s">
        <v>43</v>
      </c>
      <c r="Q14" s="78" t="s">
        <v>44</v>
      </c>
      <c r="R14" s="78" t="s">
        <v>48</v>
      </c>
      <c r="S14" s="74"/>
      <c r="T14" s="74"/>
    </row>
    <row r="15" spans="1:20" s="83" customFormat="1" ht="12.75">
      <c r="A15" s="68"/>
      <c r="B15" s="68"/>
      <c r="C15" s="155"/>
      <c r="D15" s="156"/>
      <c r="E15" s="156"/>
      <c r="F15" s="157"/>
      <c r="G15" s="158"/>
      <c r="H15" s="158"/>
      <c r="I15" s="158"/>
      <c r="J15" s="159"/>
      <c r="K15" s="159"/>
      <c r="L15" s="159"/>
      <c r="M15" s="80">
        <f>ROUND(J15+K15+L15,2)</f>
        <v>0</v>
      </c>
      <c r="N15" s="80">
        <f>ROUND(H15*G15,2)</f>
        <v>0</v>
      </c>
      <c r="O15" s="81">
        <f>ROUND(J15*G15,2)</f>
        <v>0</v>
      </c>
      <c r="P15" s="81">
        <f>ROUND(K15*G15,2)</f>
        <v>0</v>
      </c>
      <c r="Q15" s="81">
        <f>ROUND(L15*G15,2)</f>
        <v>0</v>
      </c>
      <c r="R15" s="80">
        <f>ROUND(O15+P15+Q15,2)</f>
        <v>0</v>
      </c>
      <c r="S15" s="82"/>
      <c r="T15" s="82"/>
    </row>
    <row r="16" spans="1:21" s="164" customFormat="1" ht="20.25">
      <c r="A16" s="86">
        <v>1</v>
      </c>
      <c r="B16" s="84" t="s">
        <v>80</v>
      </c>
      <c r="C16" s="44" t="s">
        <v>483</v>
      </c>
      <c r="D16" s="62" t="s">
        <v>484</v>
      </c>
      <c r="E16" s="62"/>
      <c r="F16" s="45" t="s">
        <v>81</v>
      </c>
      <c r="G16" s="54">
        <v>4</v>
      </c>
      <c r="H16" s="160"/>
      <c r="I16" s="161"/>
      <c r="J16" s="85"/>
      <c r="K16" s="85"/>
      <c r="L16" s="85"/>
      <c r="M16" s="162"/>
      <c r="N16" s="80"/>
      <c r="O16" s="163"/>
      <c r="P16" s="163"/>
      <c r="Q16" s="163"/>
      <c r="R16" s="162"/>
      <c r="S16" s="82"/>
      <c r="T16" s="82"/>
      <c r="U16" s="82"/>
    </row>
    <row r="17" spans="1:21" s="83" customFormat="1" ht="20.25">
      <c r="A17" s="86">
        <v>2</v>
      </c>
      <c r="B17" s="84" t="s">
        <v>80</v>
      </c>
      <c r="C17" s="47" t="s">
        <v>483</v>
      </c>
      <c r="D17" s="59" t="s">
        <v>485</v>
      </c>
      <c r="E17" s="60"/>
      <c r="F17" s="45" t="s">
        <v>81</v>
      </c>
      <c r="G17" s="55">
        <v>4</v>
      </c>
      <c r="H17" s="160"/>
      <c r="I17" s="161"/>
      <c r="J17" s="85"/>
      <c r="K17" s="85"/>
      <c r="L17" s="85"/>
      <c r="M17" s="162"/>
      <c r="N17" s="80"/>
      <c r="O17" s="163"/>
      <c r="P17" s="163"/>
      <c r="Q17" s="163"/>
      <c r="R17" s="162"/>
      <c r="S17" s="82"/>
      <c r="T17" s="82"/>
      <c r="U17" s="82"/>
    </row>
    <row r="18" spans="1:21" s="83" customFormat="1" ht="20.25">
      <c r="A18" s="86">
        <v>3</v>
      </c>
      <c r="B18" s="84" t="s">
        <v>80</v>
      </c>
      <c r="C18" s="47" t="s">
        <v>483</v>
      </c>
      <c r="D18" s="59" t="s">
        <v>486</v>
      </c>
      <c r="E18" s="60"/>
      <c r="F18" s="45" t="s">
        <v>81</v>
      </c>
      <c r="G18" s="55">
        <v>4</v>
      </c>
      <c r="H18" s="160"/>
      <c r="I18" s="161"/>
      <c r="J18" s="85"/>
      <c r="K18" s="165"/>
      <c r="L18" s="85"/>
      <c r="M18" s="162"/>
      <c r="N18" s="80"/>
      <c r="O18" s="163"/>
      <c r="P18" s="163"/>
      <c r="Q18" s="163"/>
      <c r="R18" s="162"/>
      <c r="S18" s="82"/>
      <c r="T18" s="82"/>
      <c r="U18" s="82"/>
    </row>
    <row r="19" spans="1:21" s="83" customFormat="1" ht="20.25">
      <c r="A19" s="86">
        <v>4</v>
      </c>
      <c r="B19" s="84" t="s">
        <v>80</v>
      </c>
      <c r="C19" s="47" t="s">
        <v>483</v>
      </c>
      <c r="D19" s="59" t="s">
        <v>487</v>
      </c>
      <c r="E19" s="60"/>
      <c r="F19" s="45" t="s">
        <v>81</v>
      </c>
      <c r="G19" s="55">
        <v>2</v>
      </c>
      <c r="H19" s="160"/>
      <c r="I19" s="161"/>
      <c r="J19" s="85"/>
      <c r="K19" s="165"/>
      <c r="L19" s="85"/>
      <c r="M19" s="162"/>
      <c r="N19" s="80"/>
      <c r="O19" s="163"/>
      <c r="P19" s="163"/>
      <c r="Q19" s="163"/>
      <c r="R19" s="162"/>
      <c r="S19" s="82"/>
      <c r="T19" s="82"/>
      <c r="U19" s="82"/>
    </row>
    <row r="20" spans="1:21" s="83" customFormat="1" ht="39">
      <c r="A20" s="86">
        <v>5</v>
      </c>
      <c r="B20" s="84" t="s">
        <v>80</v>
      </c>
      <c r="C20" s="47" t="s">
        <v>488</v>
      </c>
      <c r="D20" s="59" t="s">
        <v>489</v>
      </c>
      <c r="E20" s="60"/>
      <c r="F20" s="45" t="s">
        <v>479</v>
      </c>
      <c r="G20" s="55">
        <v>1</v>
      </c>
      <c r="H20" s="160"/>
      <c r="I20" s="161"/>
      <c r="J20" s="85"/>
      <c r="K20" s="165"/>
      <c r="L20" s="85"/>
      <c r="M20" s="162"/>
      <c r="N20" s="80"/>
      <c r="O20" s="163"/>
      <c r="P20" s="163"/>
      <c r="Q20" s="163"/>
      <c r="R20" s="162"/>
      <c r="S20" s="82"/>
      <c r="T20" s="82"/>
      <c r="U20" s="82"/>
    </row>
    <row r="21" spans="1:21" s="83" customFormat="1" ht="30">
      <c r="A21" s="86">
        <v>6</v>
      </c>
      <c r="B21" s="84" t="s">
        <v>80</v>
      </c>
      <c r="C21" s="47" t="s">
        <v>490</v>
      </c>
      <c r="D21" s="59" t="s">
        <v>491</v>
      </c>
      <c r="E21" s="60"/>
      <c r="F21" s="45" t="s">
        <v>479</v>
      </c>
      <c r="G21" s="55">
        <v>1</v>
      </c>
      <c r="H21" s="160"/>
      <c r="I21" s="161"/>
      <c r="J21" s="85"/>
      <c r="K21" s="165"/>
      <c r="L21" s="85"/>
      <c r="M21" s="162"/>
      <c r="N21" s="80"/>
      <c r="O21" s="163"/>
      <c r="P21" s="163"/>
      <c r="Q21" s="163"/>
      <c r="R21" s="162"/>
      <c r="S21" s="82"/>
      <c r="T21" s="82"/>
      <c r="U21" s="82"/>
    </row>
    <row r="22" spans="1:21" s="83" customFormat="1" ht="12.75">
      <c r="A22" s="86">
        <v>7</v>
      </c>
      <c r="B22" s="84" t="s">
        <v>80</v>
      </c>
      <c r="C22" s="47" t="s">
        <v>492</v>
      </c>
      <c r="D22" s="59" t="s">
        <v>493</v>
      </c>
      <c r="E22" s="60"/>
      <c r="F22" s="45" t="s">
        <v>479</v>
      </c>
      <c r="G22" s="55">
        <v>1</v>
      </c>
      <c r="H22" s="160"/>
      <c r="I22" s="161"/>
      <c r="J22" s="85"/>
      <c r="K22" s="165"/>
      <c r="L22" s="85"/>
      <c r="M22" s="162"/>
      <c r="N22" s="80"/>
      <c r="O22" s="163"/>
      <c r="P22" s="163"/>
      <c r="Q22" s="163"/>
      <c r="R22" s="162"/>
      <c r="S22" s="82"/>
      <c r="T22" s="82"/>
      <c r="U22" s="82"/>
    </row>
    <row r="23" spans="1:21" s="83" customFormat="1" ht="30">
      <c r="A23" s="86">
        <v>8</v>
      </c>
      <c r="B23" s="84" t="s">
        <v>80</v>
      </c>
      <c r="C23" s="47" t="s">
        <v>494</v>
      </c>
      <c r="D23" s="59" t="s">
        <v>495</v>
      </c>
      <c r="E23" s="60"/>
      <c r="F23" s="45" t="s">
        <v>479</v>
      </c>
      <c r="G23" s="55">
        <v>1</v>
      </c>
      <c r="H23" s="160"/>
      <c r="I23" s="161"/>
      <c r="J23" s="85"/>
      <c r="K23" s="165"/>
      <c r="L23" s="85"/>
      <c r="M23" s="162"/>
      <c r="N23" s="80"/>
      <c r="O23" s="163"/>
      <c r="P23" s="163"/>
      <c r="Q23" s="163"/>
      <c r="R23" s="162"/>
      <c r="S23" s="82"/>
      <c r="T23" s="82"/>
      <c r="U23" s="82"/>
    </row>
    <row r="24" spans="1:21" s="83" customFormat="1" ht="26.25">
      <c r="A24" s="86">
        <v>9</v>
      </c>
      <c r="B24" s="84" t="s">
        <v>80</v>
      </c>
      <c r="C24" s="47" t="s">
        <v>496</v>
      </c>
      <c r="D24" s="59" t="s">
        <v>722</v>
      </c>
      <c r="E24" s="60"/>
      <c r="F24" s="45" t="s">
        <v>479</v>
      </c>
      <c r="G24" s="55">
        <v>1</v>
      </c>
      <c r="H24" s="160"/>
      <c r="I24" s="161"/>
      <c r="J24" s="85"/>
      <c r="K24" s="165"/>
      <c r="L24" s="85"/>
      <c r="M24" s="162"/>
      <c r="N24" s="80"/>
      <c r="O24" s="163"/>
      <c r="P24" s="163"/>
      <c r="Q24" s="163"/>
      <c r="R24" s="162"/>
      <c r="S24" s="82"/>
      <c r="T24" s="82"/>
      <c r="U24" s="82"/>
    </row>
    <row r="25" spans="1:21" s="83" customFormat="1" ht="26.25">
      <c r="A25" s="86">
        <v>10</v>
      </c>
      <c r="B25" s="84" t="s">
        <v>80</v>
      </c>
      <c r="C25" s="47" t="s">
        <v>497</v>
      </c>
      <c r="D25" s="59" t="s">
        <v>723</v>
      </c>
      <c r="E25" s="60"/>
      <c r="F25" s="45" t="s">
        <v>479</v>
      </c>
      <c r="G25" s="55">
        <v>1</v>
      </c>
      <c r="H25" s="160"/>
      <c r="I25" s="161"/>
      <c r="J25" s="85"/>
      <c r="K25" s="165"/>
      <c r="L25" s="85"/>
      <c r="M25" s="162"/>
      <c r="N25" s="80"/>
      <c r="O25" s="163"/>
      <c r="P25" s="163"/>
      <c r="Q25" s="163"/>
      <c r="R25" s="162"/>
      <c r="S25" s="82"/>
      <c r="T25" s="82"/>
      <c r="U25" s="82"/>
    </row>
    <row r="26" spans="1:21" s="83" customFormat="1" ht="20.25">
      <c r="A26" s="86">
        <v>11</v>
      </c>
      <c r="B26" s="84" t="s">
        <v>80</v>
      </c>
      <c r="C26" s="47" t="s">
        <v>498</v>
      </c>
      <c r="D26" s="59" t="s">
        <v>499</v>
      </c>
      <c r="E26" s="60"/>
      <c r="F26" s="45" t="s">
        <v>81</v>
      </c>
      <c r="G26" s="55">
        <v>1</v>
      </c>
      <c r="H26" s="160"/>
      <c r="I26" s="161"/>
      <c r="J26" s="85"/>
      <c r="K26" s="165"/>
      <c r="L26" s="85"/>
      <c r="M26" s="162"/>
      <c r="N26" s="80"/>
      <c r="O26" s="163"/>
      <c r="P26" s="163"/>
      <c r="Q26" s="163"/>
      <c r="R26" s="162"/>
      <c r="S26" s="82"/>
      <c r="T26" s="82"/>
      <c r="U26" s="82"/>
    </row>
    <row r="27" spans="1:21" s="83" customFormat="1" ht="20.25">
      <c r="A27" s="86">
        <v>12</v>
      </c>
      <c r="B27" s="84" t="s">
        <v>80</v>
      </c>
      <c r="C27" s="47" t="s">
        <v>498</v>
      </c>
      <c r="D27" s="59" t="s">
        <v>500</v>
      </c>
      <c r="E27" s="60"/>
      <c r="F27" s="45" t="s">
        <v>81</v>
      </c>
      <c r="G27" s="55">
        <v>1</v>
      </c>
      <c r="H27" s="160"/>
      <c r="I27" s="161"/>
      <c r="J27" s="85"/>
      <c r="K27" s="165"/>
      <c r="L27" s="85"/>
      <c r="M27" s="162"/>
      <c r="N27" s="80"/>
      <c r="O27" s="163"/>
      <c r="P27" s="163"/>
      <c r="Q27" s="163"/>
      <c r="R27" s="162"/>
      <c r="S27" s="82"/>
      <c r="T27" s="82"/>
      <c r="U27" s="82"/>
    </row>
    <row r="28" spans="1:21" s="83" customFormat="1" ht="20.25">
      <c r="A28" s="86">
        <v>13</v>
      </c>
      <c r="B28" s="84" t="s">
        <v>80</v>
      </c>
      <c r="C28" s="47" t="s">
        <v>498</v>
      </c>
      <c r="D28" s="59" t="s">
        <v>501</v>
      </c>
      <c r="E28" s="60"/>
      <c r="F28" s="45" t="s">
        <v>81</v>
      </c>
      <c r="G28" s="55">
        <v>1</v>
      </c>
      <c r="H28" s="160"/>
      <c r="I28" s="161"/>
      <c r="J28" s="85"/>
      <c r="K28" s="165"/>
      <c r="L28" s="85"/>
      <c r="M28" s="162"/>
      <c r="N28" s="80"/>
      <c r="O28" s="163"/>
      <c r="P28" s="163"/>
      <c r="Q28" s="163"/>
      <c r="R28" s="162"/>
      <c r="S28" s="82"/>
      <c r="T28" s="82"/>
      <c r="U28" s="82"/>
    </row>
    <row r="29" spans="1:21" s="83" customFormat="1" ht="20.25">
      <c r="A29" s="86">
        <v>14</v>
      </c>
      <c r="B29" s="84" t="s">
        <v>80</v>
      </c>
      <c r="C29" s="47" t="s">
        <v>502</v>
      </c>
      <c r="D29" s="59" t="s">
        <v>503</v>
      </c>
      <c r="E29" s="60"/>
      <c r="F29" s="45" t="s">
        <v>81</v>
      </c>
      <c r="G29" s="55">
        <v>1</v>
      </c>
      <c r="H29" s="160"/>
      <c r="I29" s="161"/>
      <c r="J29" s="85"/>
      <c r="K29" s="165"/>
      <c r="L29" s="85"/>
      <c r="M29" s="162"/>
      <c r="N29" s="80"/>
      <c r="O29" s="163"/>
      <c r="P29" s="163"/>
      <c r="Q29" s="163"/>
      <c r="R29" s="162"/>
      <c r="S29" s="82"/>
      <c r="T29" s="82"/>
      <c r="U29" s="82"/>
    </row>
    <row r="30" spans="1:21" s="83" customFormat="1" ht="20.25">
      <c r="A30" s="86">
        <v>15</v>
      </c>
      <c r="B30" s="84" t="s">
        <v>80</v>
      </c>
      <c r="C30" s="47" t="s">
        <v>504</v>
      </c>
      <c r="D30" s="59" t="s">
        <v>501</v>
      </c>
      <c r="E30" s="60"/>
      <c r="F30" s="45" t="s">
        <v>81</v>
      </c>
      <c r="G30" s="55">
        <v>1</v>
      </c>
      <c r="H30" s="160"/>
      <c r="I30" s="161"/>
      <c r="J30" s="85"/>
      <c r="K30" s="165"/>
      <c r="L30" s="85"/>
      <c r="M30" s="162"/>
      <c r="N30" s="80"/>
      <c r="O30" s="163"/>
      <c r="P30" s="163"/>
      <c r="Q30" s="163"/>
      <c r="R30" s="162"/>
      <c r="S30" s="82"/>
      <c r="T30" s="82"/>
      <c r="U30" s="82"/>
    </row>
    <row r="31" spans="1:21" s="83" customFormat="1" ht="20.25">
      <c r="A31" s="86">
        <v>16</v>
      </c>
      <c r="B31" s="84" t="s">
        <v>80</v>
      </c>
      <c r="C31" s="47" t="s">
        <v>504</v>
      </c>
      <c r="D31" s="59" t="s">
        <v>503</v>
      </c>
      <c r="E31" s="60"/>
      <c r="F31" s="45" t="s">
        <v>81</v>
      </c>
      <c r="G31" s="55">
        <v>1</v>
      </c>
      <c r="H31" s="160"/>
      <c r="I31" s="161"/>
      <c r="J31" s="85"/>
      <c r="K31" s="165"/>
      <c r="L31" s="85"/>
      <c r="M31" s="162"/>
      <c r="N31" s="80"/>
      <c r="O31" s="163"/>
      <c r="P31" s="163"/>
      <c r="Q31" s="163"/>
      <c r="R31" s="162"/>
      <c r="S31" s="82"/>
      <c r="T31" s="82"/>
      <c r="U31" s="82"/>
    </row>
    <row r="32" spans="1:21" s="83" customFormat="1" ht="20.25">
      <c r="A32" s="86">
        <v>17</v>
      </c>
      <c r="B32" s="84" t="s">
        <v>80</v>
      </c>
      <c r="C32" s="47" t="s">
        <v>504</v>
      </c>
      <c r="D32" s="59" t="s">
        <v>500</v>
      </c>
      <c r="E32" s="60"/>
      <c r="F32" s="45" t="s">
        <v>81</v>
      </c>
      <c r="G32" s="55">
        <v>1</v>
      </c>
      <c r="H32" s="160"/>
      <c r="I32" s="161"/>
      <c r="J32" s="85"/>
      <c r="K32" s="165"/>
      <c r="L32" s="85"/>
      <c r="M32" s="162"/>
      <c r="N32" s="80"/>
      <c r="O32" s="163"/>
      <c r="P32" s="163"/>
      <c r="Q32" s="163"/>
      <c r="R32" s="162"/>
      <c r="S32" s="82"/>
      <c r="T32" s="82"/>
      <c r="U32" s="82"/>
    </row>
    <row r="33" spans="1:21" s="83" customFormat="1" ht="39">
      <c r="A33" s="86">
        <v>18</v>
      </c>
      <c r="B33" s="84" t="s">
        <v>80</v>
      </c>
      <c r="C33" s="47" t="s">
        <v>505</v>
      </c>
      <c r="D33" s="59" t="s">
        <v>506</v>
      </c>
      <c r="E33" s="60"/>
      <c r="F33" s="45" t="s">
        <v>479</v>
      </c>
      <c r="G33" s="55">
        <v>1</v>
      </c>
      <c r="H33" s="160"/>
      <c r="I33" s="161"/>
      <c r="J33" s="85"/>
      <c r="K33" s="165"/>
      <c r="L33" s="85"/>
      <c r="M33" s="162"/>
      <c r="N33" s="80"/>
      <c r="O33" s="163"/>
      <c r="P33" s="163"/>
      <c r="Q33" s="163"/>
      <c r="R33" s="162"/>
      <c r="S33" s="82"/>
      <c r="T33" s="82"/>
      <c r="U33" s="82"/>
    </row>
    <row r="34" spans="1:21" s="83" customFormat="1" ht="52.5">
      <c r="A34" s="86">
        <v>19</v>
      </c>
      <c r="B34" s="84" t="s">
        <v>80</v>
      </c>
      <c r="C34" s="47" t="s">
        <v>507</v>
      </c>
      <c r="D34" s="59" t="s">
        <v>508</v>
      </c>
      <c r="E34" s="60"/>
      <c r="F34" s="45" t="s">
        <v>479</v>
      </c>
      <c r="G34" s="55">
        <v>1</v>
      </c>
      <c r="H34" s="160"/>
      <c r="I34" s="161"/>
      <c r="J34" s="85"/>
      <c r="K34" s="165"/>
      <c r="L34" s="85"/>
      <c r="M34" s="162"/>
      <c r="N34" s="80"/>
      <c r="O34" s="163"/>
      <c r="P34" s="163"/>
      <c r="Q34" s="163"/>
      <c r="R34" s="162"/>
      <c r="S34" s="82"/>
      <c r="T34" s="82"/>
      <c r="U34" s="82"/>
    </row>
    <row r="35" spans="1:21" s="83" customFormat="1" ht="26.25">
      <c r="A35" s="86">
        <v>20</v>
      </c>
      <c r="B35" s="84" t="s">
        <v>80</v>
      </c>
      <c r="C35" s="47" t="s">
        <v>509</v>
      </c>
      <c r="D35" s="59" t="s">
        <v>510</v>
      </c>
      <c r="E35" s="60"/>
      <c r="F35" s="45" t="s">
        <v>81</v>
      </c>
      <c r="G35" s="55">
        <v>4</v>
      </c>
      <c r="H35" s="160"/>
      <c r="I35" s="161"/>
      <c r="J35" s="85"/>
      <c r="K35" s="165"/>
      <c r="L35" s="85"/>
      <c r="M35" s="162"/>
      <c r="N35" s="80"/>
      <c r="O35" s="163"/>
      <c r="P35" s="163"/>
      <c r="Q35" s="163"/>
      <c r="R35" s="162"/>
      <c r="S35" s="82"/>
      <c r="T35" s="82"/>
      <c r="U35" s="82"/>
    </row>
    <row r="36" spans="1:21" s="83" customFormat="1" ht="26.25">
      <c r="A36" s="86">
        <v>21</v>
      </c>
      <c r="B36" s="84" t="s">
        <v>80</v>
      </c>
      <c r="C36" s="47" t="s">
        <v>511</v>
      </c>
      <c r="D36" s="59" t="s">
        <v>512</v>
      </c>
      <c r="E36" s="60"/>
      <c r="F36" s="45" t="s">
        <v>81</v>
      </c>
      <c r="G36" s="55">
        <v>4</v>
      </c>
      <c r="H36" s="160"/>
      <c r="I36" s="161"/>
      <c r="J36" s="85"/>
      <c r="K36" s="165"/>
      <c r="L36" s="85"/>
      <c r="M36" s="162"/>
      <c r="N36" s="80"/>
      <c r="O36" s="163"/>
      <c r="P36" s="163"/>
      <c r="Q36" s="163"/>
      <c r="R36" s="162"/>
      <c r="S36" s="82"/>
      <c r="T36" s="82"/>
      <c r="U36" s="82"/>
    </row>
    <row r="37" spans="1:21" s="83" customFormat="1" ht="26.25">
      <c r="A37" s="86">
        <v>22</v>
      </c>
      <c r="B37" s="84" t="s">
        <v>80</v>
      </c>
      <c r="C37" s="47" t="s">
        <v>513</v>
      </c>
      <c r="D37" s="59" t="s">
        <v>514</v>
      </c>
      <c r="E37" s="60"/>
      <c r="F37" s="45" t="s">
        <v>81</v>
      </c>
      <c r="G37" s="55">
        <v>7</v>
      </c>
      <c r="H37" s="160"/>
      <c r="I37" s="161"/>
      <c r="J37" s="85"/>
      <c r="K37" s="165"/>
      <c r="L37" s="85"/>
      <c r="M37" s="162"/>
      <c r="N37" s="80"/>
      <c r="O37" s="163"/>
      <c r="P37" s="163"/>
      <c r="Q37" s="163"/>
      <c r="R37" s="162"/>
      <c r="S37" s="82"/>
      <c r="T37" s="82"/>
      <c r="U37" s="82"/>
    </row>
    <row r="38" spans="1:21" s="83" customFormat="1" ht="39">
      <c r="A38" s="86">
        <v>23</v>
      </c>
      <c r="B38" s="84" t="s">
        <v>80</v>
      </c>
      <c r="C38" s="47" t="s">
        <v>515</v>
      </c>
      <c r="D38" s="59" t="s">
        <v>516</v>
      </c>
      <c r="E38" s="60"/>
      <c r="F38" s="45" t="s">
        <v>479</v>
      </c>
      <c r="G38" s="55">
        <v>1</v>
      </c>
      <c r="H38" s="160"/>
      <c r="I38" s="161"/>
      <c r="J38" s="85"/>
      <c r="K38" s="165"/>
      <c r="L38" s="85"/>
      <c r="M38" s="162"/>
      <c r="N38" s="80"/>
      <c r="O38" s="163"/>
      <c r="P38" s="163"/>
      <c r="Q38" s="163"/>
      <c r="R38" s="162"/>
      <c r="S38" s="82"/>
      <c r="T38" s="82"/>
      <c r="U38" s="82"/>
    </row>
    <row r="39" spans="1:21" s="83" customFormat="1" ht="26.25">
      <c r="A39" s="86">
        <v>24</v>
      </c>
      <c r="B39" s="84" t="s">
        <v>80</v>
      </c>
      <c r="C39" s="47" t="s">
        <v>517</v>
      </c>
      <c r="D39" s="59" t="s">
        <v>518</v>
      </c>
      <c r="E39" s="60"/>
      <c r="F39" s="45" t="s">
        <v>479</v>
      </c>
      <c r="G39" s="55">
        <v>1</v>
      </c>
      <c r="H39" s="160"/>
      <c r="I39" s="161"/>
      <c r="J39" s="85"/>
      <c r="K39" s="165"/>
      <c r="L39" s="85"/>
      <c r="M39" s="162"/>
      <c r="N39" s="80"/>
      <c r="O39" s="163"/>
      <c r="P39" s="163"/>
      <c r="Q39" s="163"/>
      <c r="R39" s="162"/>
      <c r="S39" s="82"/>
      <c r="T39" s="82"/>
      <c r="U39" s="82"/>
    </row>
    <row r="40" spans="1:21" s="83" customFormat="1" ht="26.25">
      <c r="A40" s="86">
        <v>25</v>
      </c>
      <c r="B40" s="84" t="s">
        <v>80</v>
      </c>
      <c r="C40" s="47" t="s">
        <v>519</v>
      </c>
      <c r="D40" s="59" t="s">
        <v>520</v>
      </c>
      <c r="E40" s="60"/>
      <c r="F40" s="45" t="s">
        <v>479</v>
      </c>
      <c r="G40" s="55">
        <v>1</v>
      </c>
      <c r="H40" s="160"/>
      <c r="I40" s="161"/>
      <c r="J40" s="85"/>
      <c r="K40" s="165"/>
      <c r="L40" s="85"/>
      <c r="M40" s="162"/>
      <c r="N40" s="80"/>
      <c r="O40" s="163"/>
      <c r="P40" s="163"/>
      <c r="Q40" s="163"/>
      <c r="R40" s="162"/>
      <c r="S40" s="82"/>
      <c r="T40" s="82"/>
      <c r="U40" s="82"/>
    </row>
    <row r="41" spans="1:21" s="83" customFormat="1" ht="20.25">
      <c r="A41" s="86">
        <v>26</v>
      </c>
      <c r="B41" s="84" t="s">
        <v>80</v>
      </c>
      <c r="C41" s="47" t="s">
        <v>521</v>
      </c>
      <c r="D41" s="59" t="s">
        <v>522</v>
      </c>
      <c r="E41" s="60"/>
      <c r="F41" s="45" t="s">
        <v>479</v>
      </c>
      <c r="G41" s="55">
        <v>1</v>
      </c>
      <c r="H41" s="160"/>
      <c r="I41" s="161"/>
      <c r="J41" s="85"/>
      <c r="K41" s="165"/>
      <c r="L41" s="85"/>
      <c r="M41" s="162"/>
      <c r="N41" s="80"/>
      <c r="O41" s="163"/>
      <c r="P41" s="163"/>
      <c r="Q41" s="163"/>
      <c r="R41" s="162"/>
      <c r="S41" s="82"/>
      <c r="T41" s="82"/>
      <c r="U41" s="82"/>
    </row>
    <row r="42" spans="1:21" s="83" customFormat="1" ht="20.25">
      <c r="A42" s="86">
        <v>27</v>
      </c>
      <c r="B42" s="84" t="s">
        <v>80</v>
      </c>
      <c r="C42" s="47" t="s">
        <v>521</v>
      </c>
      <c r="D42" s="59" t="s">
        <v>523</v>
      </c>
      <c r="E42" s="60"/>
      <c r="F42" s="45" t="s">
        <v>479</v>
      </c>
      <c r="G42" s="55">
        <v>1</v>
      </c>
      <c r="H42" s="160"/>
      <c r="I42" s="161"/>
      <c r="J42" s="85"/>
      <c r="K42" s="165"/>
      <c r="L42" s="85"/>
      <c r="M42" s="162"/>
      <c r="N42" s="80"/>
      <c r="O42" s="163"/>
      <c r="P42" s="163"/>
      <c r="Q42" s="163"/>
      <c r="R42" s="162"/>
      <c r="S42" s="82"/>
      <c r="T42" s="82"/>
      <c r="U42" s="82"/>
    </row>
    <row r="43" spans="1:21" s="83" customFormat="1" ht="39">
      <c r="A43" s="86">
        <v>28</v>
      </c>
      <c r="B43" s="84" t="s">
        <v>80</v>
      </c>
      <c r="C43" s="47" t="s">
        <v>524</v>
      </c>
      <c r="D43" s="59"/>
      <c r="E43" s="60"/>
      <c r="F43" s="45" t="s">
        <v>479</v>
      </c>
      <c r="G43" s="55">
        <v>1</v>
      </c>
      <c r="H43" s="160"/>
      <c r="I43" s="161"/>
      <c r="J43" s="85"/>
      <c r="K43" s="165"/>
      <c r="L43" s="85"/>
      <c r="M43" s="162"/>
      <c r="N43" s="80"/>
      <c r="O43" s="163"/>
      <c r="P43" s="163"/>
      <c r="Q43" s="163"/>
      <c r="R43" s="162"/>
      <c r="S43" s="82"/>
      <c r="T43" s="82"/>
      <c r="U43" s="82"/>
    </row>
    <row r="44" spans="1:21" s="83" customFormat="1" ht="39">
      <c r="A44" s="86">
        <v>29</v>
      </c>
      <c r="B44" s="84" t="s">
        <v>80</v>
      </c>
      <c r="C44" s="47" t="s">
        <v>525</v>
      </c>
      <c r="D44" s="59" t="s">
        <v>526</v>
      </c>
      <c r="E44" s="60"/>
      <c r="F44" s="45" t="s">
        <v>479</v>
      </c>
      <c r="G44" s="55">
        <v>1</v>
      </c>
      <c r="H44" s="160"/>
      <c r="I44" s="161"/>
      <c r="J44" s="85"/>
      <c r="K44" s="165"/>
      <c r="L44" s="85"/>
      <c r="M44" s="162"/>
      <c r="N44" s="80"/>
      <c r="O44" s="163"/>
      <c r="P44" s="163"/>
      <c r="Q44" s="163"/>
      <c r="R44" s="162"/>
      <c r="S44" s="82"/>
      <c r="T44" s="82"/>
      <c r="U44" s="82"/>
    </row>
    <row r="45" spans="1:21" s="83" customFormat="1" ht="39">
      <c r="A45" s="86">
        <v>30</v>
      </c>
      <c r="B45" s="84" t="s">
        <v>80</v>
      </c>
      <c r="C45" s="47" t="s">
        <v>527</v>
      </c>
      <c r="D45" s="59" t="s">
        <v>528</v>
      </c>
      <c r="E45" s="60"/>
      <c r="F45" s="45" t="s">
        <v>479</v>
      </c>
      <c r="G45" s="55">
        <v>1</v>
      </c>
      <c r="H45" s="160"/>
      <c r="I45" s="161"/>
      <c r="J45" s="85"/>
      <c r="K45" s="165"/>
      <c r="L45" s="85"/>
      <c r="M45" s="162"/>
      <c r="N45" s="80"/>
      <c r="O45" s="163"/>
      <c r="P45" s="163"/>
      <c r="Q45" s="163"/>
      <c r="R45" s="162"/>
      <c r="S45" s="82"/>
      <c r="T45" s="82"/>
      <c r="U45" s="82"/>
    </row>
    <row r="46" spans="1:21" s="83" customFormat="1" ht="12.75">
      <c r="A46" s="86">
        <v>31</v>
      </c>
      <c r="B46" s="84" t="s">
        <v>80</v>
      </c>
      <c r="C46" s="47" t="s">
        <v>471</v>
      </c>
      <c r="D46" s="59"/>
      <c r="E46" s="60"/>
      <c r="F46" s="45" t="s">
        <v>479</v>
      </c>
      <c r="G46" s="55">
        <v>1</v>
      </c>
      <c r="H46" s="160"/>
      <c r="I46" s="161"/>
      <c r="J46" s="85"/>
      <c r="K46" s="165"/>
      <c r="L46" s="165"/>
      <c r="M46" s="162"/>
      <c r="N46" s="80"/>
      <c r="O46" s="163"/>
      <c r="P46" s="163"/>
      <c r="Q46" s="163"/>
      <c r="R46" s="162"/>
      <c r="S46" s="82"/>
      <c r="T46" s="82"/>
      <c r="U46" s="82"/>
    </row>
    <row r="47" spans="1:21" s="83" customFormat="1" ht="12.75">
      <c r="A47" s="86">
        <v>32</v>
      </c>
      <c r="B47" s="84" t="s">
        <v>80</v>
      </c>
      <c r="C47" s="47" t="s">
        <v>472</v>
      </c>
      <c r="D47" s="59"/>
      <c r="E47" s="60"/>
      <c r="F47" s="45" t="s">
        <v>479</v>
      </c>
      <c r="G47" s="55">
        <v>1</v>
      </c>
      <c r="H47" s="160"/>
      <c r="I47" s="161"/>
      <c r="J47" s="85"/>
      <c r="K47" s="165"/>
      <c r="L47" s="165"/>
      <c r="M47" s="162"/>
      <c r="N47" s="80"/>
      <c r="O47" s="163"/>
      <c r="P47" s="163"/>
      <c r="Q47" s="163"/>
      <c r="R47" s="162"/>
      <c r="S47" s="82"/>
      <c r="T47" s="82"/>
      <c r="U47" s="82"/>
    </row>
    <row r="48" spans="1:21" s="83" customFormat="1" ht="26.25">
      <c r="A48" s="86">
        <v>33</v>
      </c>
      <c r="B48" s="84" t="s">
        <v>80</v>
      </c>
      <c r="C48" s="47" t="s">
        <v>473</v>
      </c>
      <c r="D48" s="59"/>
      <c r="E48" s="60"/>
      <c r="F48" s="45" t="s">
        <v>479</v>
      </c>
      <c r="G48" s="55">
        <v>1</v>
      </c>
      <c r="H48" s="160"/>
      <c r="I48" s="161"/>
      <c r="J48" s="85"/>
      <c r="K48" s="165"/>
      <c r="L48" s="165"/>
      <c r="M48" s="162"/>
      <c r="N48" s="80"/>
      <c r="O48" s="163"/>
      <c r="P48" s="163"/>
      <c r="Q48" s="163"/>
      <c r="R48" s="162"/>
      <c r="S48" s="82"/>
      <c r="T48" s="82"/>
      <c r="U48" s="82"/>
    </row>
    <row r="49" spans="1:21" s="83" customFormat="1" ht="30">
      <c r="A49" s="86">
        <v>34</v>
      </c>
      <c r="B49" s="84" t="s">
        <v>80</v>
      </c>
      <c r="C49" s="47" t="s">
        <v>529</v>
      </c>
      <c r="D49" s="59" t="s">
        <v>530</v>
      </c>
      <c r="E49" s="60"/>
      <c r="F49" s="45" t="s">
        <v>395</v>
      </c>
      <c r="G49" s="55">
        <v>1</v>
      </c>
      <c r="H49" s="160"/>
      <c r="I49" s="161"/>
      <c r="J49" s="85"/>
      <c r="K49" s="165"/>
      <c r="L49" s="85"/>
      <c r="M49" s="162"/>
      <c r="N49" s="80"/>
      <c r="O49" s="163"/>
      <c r="P49" s="163"/>
      <c r="Q49" s="163"/>
      <c r="R49" s="162"/>
      <c r="S49" s="82"/>
      <c r="T49" s="82"/>
      <c r="U49" s="82"/>
    </row>
    <row r="50" spans="1:21" s="83" customFormat="1" ht="26.25">
      <c r="A50" s="86">
        <v>35</v>
      </c>
      <c r="B50" s="84" t="s">
        <v>80</v>
      </c>
      <c r="C50" s="47" t="s">
        <v>531</v>
      </c>
      <c r="D50" s="59" t="s">
        <v>532</v>
      </c>
      <c r="E50" s="60"/>
      <c r="F50" s="45" t="s">
        <v>479</v>
      </c>
      <c r="G50" s="55">
        <v>2</v>
      </c>
      <c r="H50" s="160"/>
      <c r="I50" s="161"/>
      <c r="J50" s="85"/>
      <c r="K50" s="165"/>
      <c r="L50" s="165"/>
      <c r="M50" s="162"/>
      <c r="N50" s="80"/>
      <c r="O50" s="163"/>
      <c r="P50" s="163"/>
      <c r="Q50" s="163"/>
      <c r="R50" s="162"/>
      <c r="S50" s="82"/>
      <c r="T50" s="82"/>
      <c r="U50" s="82"/>
    </row>
    <row r="51" spans="1:21" s="83" customFormat="1" ht="20.25">
      <c r="A51" s="86">
        <v>36</v>
      </c>
      <c r="B51" s="84" t="s">
        <v>80</v>
      </c>
      <c r="C51" s="47" t="s">
        <v>533</v>
      </c>
      <c r="D51" s="59" t="s">
        <v>532</v>
      </c>
      <c r="E51" s="60"/>
      <c r="F51" s="45" t="s">
        <v>479</v>
      </c>
      <c r="G51" s="55">
        <v>2</v>
      </c>
      <c r="H51" s="160"/>
      <c r="I51" s="161"/>
      <c r="J51" s="85"/>
      <c r="K51" s="165"/>
      <c r="L51" s="165"/>
      <c r="M51" s="162"/>
      <c r="N51" s="80"/>
      <c r="O51" s="163"/>
      <c r="P51" s="163"/>
      <c r="Q51" s="163"/>
      <c r="R51" s="162"/>
      <c r="S51" s="82"/>
      <c r="T51" s="82"/>
      <c r="U51" s="82"/>
    </row>
    <row r="52" spans="1:21" s="83" customFormat="1" ht="20.25">
      <c r="A52" s="86">
        <v>37</v>
      </c>
      <c r="B52" s="84" t="s">
        <v>80</v>
      </c>
      <c r="C52" s="47" t="s">
        <v>534</v>
      </c>
      <c r="D52" s="59" t="s">
        <v>535</v>
      </c>
      <c r="E52" s="60"/>
      <c r="F52" s="45" t="s">
        <v>479</v>
      </c>
      <c r="G52" s="55">
        <v>1</v>
      </c>
      <c r="H52" s="160"/>
      <c r="I52" s="161"/>
      <c r="J52" s="85"/>
      <c r="K52" s="165"/>
      <c r="L52" s="85"/>
      <c r="M52" s="162"/>
      <c r="N52" s="80"/>
      <c r="O52" s="163"/>
      <c r="P52" s="163"/>
      <c r="Q52" s="163"/>
      <c r="R52" s="162"/>
      <c r="S52" s="82"/>
      <c r="T52" s="82"/>
      <c r="U52" s="82"/>
    </row>
    <row r="53" spans="1:21" s="83" customFormat="1" ht="20.25">
      <c r="A53" s="86">
        <v>38</v>
      </c>
      <c r="B53" s="84" t="s">
        <v>80</v>
      </c>
      <c r="C53" s="47" t="s">
        <v>536</v>
      </c>
      <c r="D53" s="59" t="s">
        <v>535</v>
      </c>
      <c r="E53" s="60"/>
      <c r="F53" s="46" t="s">
        <v>479</v>
      </c>
      <c r="G53" s="55">
        <v>1</v>
      </c>
      <c r="H53" s="160"/>
      <c r="I53" s="161"/>
      <c r="J53" s="85"/>
      <c r="K53" s="165"/>
      <c r="L53" s="85"/>
      <c r="M53" s="162"/>
      <c r="N53" s="80"/>
      <c r="O53" s="163"/>
      <c r="P53" s="163"/>
      <c r="Q53" s="163"/>
      <c r="R53" s="162"/>
      <c r="S53" s="82"/>
      <c r="T53" s="82"/>
      <c r="U53" s="82"/>
    </row>
    <row r="54" spans="1:21" s="83" customFormat="1" ht="39">
      <c r="A54" s="86">
        <v>39</v>
      </c>
      <c r="B54" s="84" t="s">
        <v>80</v>
      </c>
      <c r="C54" s="47" t="s">
        <v>537</v>
      </c>
      <c r="D54" s="59" t="s">
        <v>535</v>
      </c>
      <c r="E54" s="60"/>
      <c r="F54" s="46" t="s">
        <v>479</v>
      </c>
      <c r="G54" s="55">
        <v>1</v>
      </c>
      <c r="H54" s="160"/>
      <c r="I54" s="161"/>
      <c r="J54" s="85"/>
      <c r="K54" s="165"/>
      <c r="L54" s="85"/>
      <c r="M54" s="162"/>
      <c r="N54" s="80"/>
      <c r="O54" s="163"/>
      <c r="P54" s="163"/>
      <c r="Q54" s="163"/>
      <c r="R54" s="162"/>
      <c r="S54" s="82"/>
      <c r="T54" s="82"/>
      <c r="U54" s="82"/>
    </row>
    <row r="55" spans="1:21" s="83" customFormat="1" ht="26.25">
      <c r="A55" s="86">
        <v>40</v>
      </c>
      <c r="B55" s="84" t="s">
        <v>80</v>
      </c>
      <c r="C55" s="47" t="s">
        <v>546</v>
      </c>
      <c r="D55" s="59" t="s">
        <v>535</v>
      </c>
      <c r="E55" s="60"/>
      <c r="F55" s="46" t="s">
        <v>479</v>
      </c>
      <c r="G55" s="55">
        <v>1</v>
      </c>
      <c r="H55" s="160"/>
      <c r="I55" s="161"/>
      <c r="J55" s="85"/>
      <c r="K55" s="165"/>
      <c r="L55" s="85"/>
      <c r="M55" s="162"/>
      <c r="N55" s="80"/>
      <c r="O55" s="163"/>
      <c r="P55" s="163"/>
      <c r="Q55" s="163"/>
      <c r="R55" s="162"/>
      <c r="S55" s="82"/>
      <c r="T55" s="82"/>
      <c r="U55" s="82"/>
    </row>
    <row r="56" spans="1:21" s="83" customFormat="1" ht="26.25">
      <c r="A56" s="86">
        <v>41</v>
      </c>
      <c r="B56" s="84" t="s">
        <v>80</v>
      </c>
      <c r="C56" s="47" t="s">
        <v>547</v>
      </c>
      <c r="D56" s="59" t="s">
        <v>535</v>
      </c>
      <c r="E56" s="60"/>
      <c r="F56" s="45" t="s">
        <v>479</v>
      </c>
      <c r="G56" s="55">
        <v>1</v>
      </c>
      <c r="H56" s="160"/>
      <c r="I56" s="161"/>
      <c r="J56" s="85"/>
      <c r="K56" s="165"/>
      <c r="L56" s="85"/>
      <c r="M56" s="162"/>
      <c r="N56" s="80"/>
      <c r="O56" s="163"/>
      <c r="P56" s="163"/>
      <c r="Q56" s="163"/>
      <c r="R56" s="162"/>
      <c r="S56" s="82"/>
      <c r="T56" s="82"/>
      <c r="U56" s="82"/>
    </row>
    <row r="57" spans="1:21" s="83" customFormat="1" ht="12.75">
      <c r="A57" s="86">
        <v>42</v>
      </c>
      <c r="B57" s="84" t="s">
        <v>80</v>
      </c>
      <c r="C57" s="47" t="s">
        <v>538</v>
      </c>
      <c r="D57" s="59"/>
      <c r="E57" s="60"/>
      <c r="F57" s="45" t="s">
        <v>479</v>
      </c>
      <c r="G57" s="55">
        <v>1</v>
      </c>
      <c r="H57" s="160"/>
      <c r="I57" s="161"/>
      <c r="J57" s="85"/>
      <c r="K57" s="165"/>
      <c r="L57" s="85"/>
      <c r="M57" s="162"/>
      <c r="N57" s="80"/>
      <c r="O57" s="163"/>
      <c r="P57" s="163"/>
      <c r="Q57" s="163"/>
      <c r="R57" s="162"/>
      <c r="S57" s="82"/>
      <c r="T57" s="82"/>
      <c r="U57" s="82"/>
    </row>
    <row r="58" spans="1:21" s="83" customFormat="1" ht="12.75">
      <c r="A58" s="86">
        <v>43</v>
      </c>
      <c r="B58" s="84" t="s">
        <v>80</v>
      </c>
      <c r="C58" s="47" t="s">
        <v>539</v>
      </c>
      <c r="D58" s="59"/>
      <c r="E58" s="60"/>
      <c r="F58" s="45" t="s">
        <v>479</v>
      </c>
      <c r="G58" s="55">
        <v>1</v>
      </c>
      <c r="H58" s="160"/>
      <c r="I58" s="161"/>
      <c r="J58" s="85"/>
      <c r="K58" s="165"/>
      <c r="L58" s="165"/>
      <c r="M58" s="162"/>
      <c r="N58" s="80"/>
      <c r="O58" s="163"/>
      <c r="P58" s="163"/>
      <c r="Q58" s="163"/>
      <c r="R58" s="162"/>
      <c r="S58" s="82"/>
      <c r="T58" s="82"/>
      <c r="U58" s="82"/>
    </row>
    <row r="59" spans="1:21" s="83" customFormat="1" ht="26.25">
      <c r="A59" s="86">
        <v>44</v>
      </c>
      <c r="B59" s="84" t="s">
        <v>80</v>
      </c>
      <c r="C59" s="47" t="s">
        <v>540</v>
      </c>
      <c r="D59" s="59"/>
      <c r="E59" s="60" t="s">
        <v>541</v>
      </c>
      <c r="F59" s="45" t="s">
        <v>79</v>
      </c>
      <c r="G59" s="55">
        <v>20</v>
      </c>
      <c r="H59" s="160"/>
      <c r="I59" s="161"/>
      <c r="J59" s="85"/>
      <c r="K59" s="165"/>
      <c r="L59" s="85"/>
      <c r="M59" s="162"/>
      <c r="N59" s="80"/>
      <c r="O59" s="163"/>
      <c r="P59" s="163"/>
      <c r="Q59" s="163"/>
      <c r="R59" s="162"/>
      <c r="S59" s="82"/>
      <c r="T59" s="82"/>
      <c r="U59" s="82"/>
    </row>
    <row r="60" spans="1:21" s="83" customFormat="1" ht="20.25">
      <c r="A60" s="86">
        <v>45</v>
      </c>
      <c r="B60" s="84" t="s">
        <v>80</v>
      </c>
      <c r="C60" s="47" t="s">
        <v>542</v>
      </c>
      <c r="D60" s="59" t="s">
        <v>543</v>
      </c>
      <c r="E60" s="60"/>
      <c r="F60" s="46" t="s">
        <v>479</v>
      </c>
      <c r="G60" s="55">
        <v>9</v>
      </c>
      <c r="H60" s="160"/>
      <c r="I60" s="161"/>
      <c r="J60" s="85"/>
      <c r="K60" s="165"/>
      <c r="L60" s="165"/>
      <c r="M60" s="162"/>
      <c r="N60" s="80"/>
      <c r="O60" s="163"/>
      <c r="P60" s="163"/>
      <c r="Q60" s="163"/>
      <c r="R60" s="162"/>
      <c r="S60" s="82"/>
      <c r="T60" s="82"/>
      <c r="U60" s="82"/>
    </row>
    <row r="61" spans="1:21" s="83" customFormat="1" ht="20.25">
      <c r="A61" s="86">
        <v>46</v>
      </c>
      <c r="B61" s="84" t="s">
        <v>80</v>
      </c>
      <c r="C61" s="47" t="s">
        <v>542</v>
      </c>
      <c r="D61" s="59" t="s">
        <v>544</v>
      </c>
      <c r="E61" s="60"/>
      <c r="F61" s="46" t="s">
        <v>479</v>
      </c>
      <c r="G61" s="55">
        <v>5</v>
      </c>
      <c r="H61" s="160"/>
      <c r="I61" s="161"/>
      <c r="J61" s="85"/>
      <c r="K61" s="165"/>
      <c r="L61" s="165"/>
      <c r="M61" s="162"/>
      <c r="N61" s="80"/>
      <c r="O61" s="163"/>
      <c r="P61" s="163"/>
      <c r="Q61" s="163"/>
      <c r="R61" s="162"/>
      <c r="S61" s="82"/>
      <c r="T61" s="82"/>
      <c r="U61" s="82"/>
    </row>
    <row r="62" spans="1:21" s="164" customFormat="1" ht="26.25">
      <c r="A62" s="86">
        <v>47</v>
      </c>
      <c r="B62" s="84" t="s">
        <v>80</v>
      </c>
      <c r="C62" s="44" t="s">
        <v>548</v>
      </c>
      <c r="D62" s="61" t="s">
        <v>545</v>
      </c>
      <c r="E62" s="62"/>
      <c r="F62" s="45" t="s">
        <v>479</v>
      </c>
      <c r="G62" s="54">
        <v>1</v>
      </c>
      <c r="H62" s="160"/>
      <c r="I62" s="161"/>
      <c r="J62" s="85"/>
      <c r="K62" s="165"/>
      <c r="L62" s="85"/>
      <c r="M62" s="162"/>
      <c r="N62" s="80"/>
      <c r="O62" s="163"/>
      <c r="P62" s="163"/>
      <c r="Q62" s="163"/>
      <c r="R62" s="162"/>
      <c r="S62" s="82"/>
      <c r="T62" s="82"/>
      <c r="U62" s="82"/>
    </row>
    <row r="63" spans="1:20" s="83" customFormat="1" ht="12.75">
      <c r="A63" s="68"/>
      <c r="B63" s="68"/>
      <c r="C63" s="111"/>
      <c r="D63" s="166"/>
      <c r="E63" s="166"/>
      <c r="F63" s="87"/>
      <c r="G63" s="88"/>
      <c r="H63" s="88"/>
      <c r="I63" s="88"/>
      <c r="J63" s="159"/>
      <c r="K63" s="159"/>
      <c r="L63" s="159"/>
      <c r="M63" s="80">
        <f>ROUND(J63+K63+L63,2)</f>
        <v>0</v>
      </c>
      <c r="N63" s="80">
        <f>ROUND(H63*G63,2)</f>
        <v>0</v>
      </c>
      <c r="O63" s="81">
        <f>ROUND(J63*G63,2)</f>
        <v>0</v>
      </c>
      <c r="P63" s="81">
        <f>ROUND(K63*G63,2)</f>
        <v>0</v>
      </c>
      <c r="Q63" s="81">
        <f>ROUND(L63*G63,2)</f>
        <v>0</v>
      </c>
      <c r="R63" s="80">
        <f>ROUND(O63+P63+Q63,2)</f>
        <v>0</v>
      </c>
      <c r="S63" s="82"/>
      <c r="T63" s="82"/>
    </row>
    <row r="64" spans="1:20" s="75" customFormat="1" ht="28.5" customHeight="1">
      <c r="A64" s="90"/>
      <c r="B64" s="90"/>
      <c r="C64" s="350" t="s">
        <v>49</v>
      </c>
      <c r="D64" s="359"/>
      <c r="E64" s="359"/>
      <c r="F64" s="359"/>
      <c r="G64" s="351"/>
      <c r="H64" s="92"/>
      <c r="I64" s="92"/>
      <c r="J64" s="92"/>
      <c r="K64" s="92"/>
      <c r="L64" s="92"/>
      <c r="M64" s="93"/>
      <c r="N64" s="93">
        <f>SUM(N15:N63)</f>
        <v>0</v>
      </c>
      <c r="O64" s="93">
        <f>SUM(O15:O63)</f>
        <v>0</v>
      </c>
      <c r="P64" s="93">
        <f>SUM(P15:P63)</f>
        <v>0</v>
      </c>
      <c r="Q64" s="93">
        <f>SUM(Q15:Q63)</f>
        <v>0</v>
      </c>
      <c r="R64" s="93">
        <f>SUM(R15:R63)</f>
        <v>0</v>
      </c>
      <c r="S64" s="74"/>
      <c r="T64" s="74"/>
    </row>
    <row r="65" spans="1:5" s="96" customFormat="1" ht="12.75">
      <c r="A65" s="94"/>
      <c r="B65" s="94"/>
      <c r="C65" s="95"/>
      <c r="D65" s="167"/>
      <c r="E65" s="167"/>
    </row>
    <row r="66" spans="1:5" s="96" customFormat="1" ht="12.75">
      <c r="A66" s="57" t="s">
        <v>35</v>
      </c>
      <c r="B66" s="56" t="s">
        <v>36</v>
      </c>
      <c r="C66" s="95"/>
      <c r="D66" s="95"/>
      <c r="E66" s="95"/>
    </row>
    <row r="67" spans="1:5" s="96" customFormat="1" ht="12.75">
      <c r="A67" s="94"/>
      <c r="B67" s="94"/>
      <c r="C67" s="95"/>
      <c r="D67" s="167"/>
      <c r="E67" s="167"/>
    </row>
    <row r="68" spans="1:5" s="96" customFormat="1" ht="12.75">
      <c r="A68" s="56" t="str">
        <f>'Buvn.kopt.'!$A$27</f>
        <v>Sastādīja:  </v>
      </c>
      <c r="B68" s="97"/>
      <c r="C68" s="98"/>
      <c r="D68" s="107"/>
      <c r="E68" s="107"/>
    </row>
    <row r="69" spans="1:20" ht="12.75">
      <c r="A69" s="56"/>
      <c r="B69" s="99"/>
      <c r="C69" s="100"/>
      <c r="D69" s="168"/>
      <c r="E69" s="168"/>
      <c r="H69" s="102"/>
      <c r="S69" s="101"/>
      <c r="T69" s="101"/>
    </row>
    <row r="70" spans="1:20" ht="12.75">
      <c r="A70" s="56"/>
      <c r="B70" s="99"/>
      <c r="C70" s="99"/>
      <c r="S70" s="101"/>
      <c r="T70" s="101"/>
    </row>
    <row r="71" spans="1:8" s="99" customFormat="1" ht="12.75">
      <c r="A71" s="103"/>
      <c r="D71" s="105"/>
      <c r="E71" s="105"/>
      <c r="F71" s="101"/>
      <c r="G71" s="101"/>
      <c r="H71" s="101"/>
    </row>
    <row r="72" spans="1:20" ht="12.75">
      <c r="A72" s="56" t="str">
        <f>'Buvn.kopt.'!$A$31</f>
        <v>Pārbaudīja: </v>
      </c>
      <c r="B72" s="99"/>
      <c r="C72" s="99"/>
      <c r="S72" s="101"/>
      <c r="T72" s="101"/>
    </row>
    <row r="73" spans="1:20" ht="12.75">
      <c r="A73" s="99"/>
      <c r="B73" s="99"/>
      <c r="C73" s="99"/>
      <c r="S73" s="101"/>
      <c r="T73" s="101"/>
    </row>
    <row r="74" spans="1:20" ht="12.75">
      <c r="A74" s="99"/>
      <c r="B74" s="99"/>
      <c r="C74" s="99"/>
      <c r="S74" s="101"/>
      <c r="T74" s="101"/>
    </row>
    <row r="75" spans="1:20" ht="12.75">
      <c r="A75" s="99"/>
      <c r="B75" s="99"/>
      <c r="C75" s="99"/>
      <c r="S75" s="101"/>
      <c r="T75" s="101"/>
    </row>
  </sheetData>
  <sheetProtection/>
  <mergeCells count="30">
    <mergeCell ref="G10:H10"/>
    <mergeCell ref="I10:J10"/>
    <mergeCell ref="L10:M10"/>
    <mergeCell ref="N10:O10"/>
    <mergeCell ref="M12:N12"/>
    <mergeCell ref="C64:G64"/>
    <mergeCell ref="C13:E14"/>
    <mergeCell ref="F13:F14"/>
    <mergeCell ref="G13:G14"/>
    <mergeCell ref="H13:M13"/>
    <mergeCell ref="A5:B5"/>
    <mergeCell ref="C5:P5"/>
    <mergeCell ref="A6:B6"/>
    <mergeCell ref="A7:B7"/>
    <mergeCell ref="A9:F9"/>
    <mergeCell ref="G9:H9"/>
    <mergeCell ref="I9:J9"/>
    <mergeCell ref="L9:M9"/>
    <mergeCell ref="N9:O9"/>
    <mergeCell ref="C7:P7"/>
    <mergeCell ref="N13:R13"/>
    <mergeCell ref="A1:R1"/>
    <mergeCell ref="A2:R2"/>
    <mergeCell ref="A13:A14"/>
    <mergeCell ref="B13:B14"/>
    <mergeCell ref="C4:P4"/>
    <mergeCell ref="C6:P6"/>
    <mergeCell ref="A3:B3"/>
    <mergeCell ref="C3:P3"/>
    <mergeCell ref="A4:B4"/>
  </mergeCells>
  <printOptions horizontalCentered="1"/>
  <pageMargins left="0.748031496062992" right="0.748031496062992" top="1.06496063" bottom="0.354330709" header="0.433070866141732" footer="0.236220472440945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S32"/>
  <sheetViews>
    <sheetView zoomScale="85" zoomScaleNormal="85" zoomScaleSheetLayoutView="85" zoomScalePageLayoutView="0" workbookViewId="0" topLeftCell="A1">
      <selection activeCell="T14" sqref="T14"/>
    </sheetView>
  </sheetViews>
  <sheetFormatPr defaultColWidth="9.140625" defaultRowHeight="12.75"/>
  <cols>
    <col min="1" max="1" width="5.7109375" style="101" customWidth="1"/>
    <col min="2" max="2" width="8.8515625" style="101" customWidth="1"/>
    <col min="3" max="3" width="32.28125" style="101" customWidth="1"/>
    <col min="4" max="4" width="6.140625" style="101" customWidth="1"/>
    <col min="5" max="5" width="9.57421875" style="101" customWidth="1"/>
    <col min="6" max="6" width="7.8515625" style="101" customWidth="1"/>
    <col min="7" max="7" width="8.8515625" style="101" customWidth="1"/>
    <col min="8" max="8" width="9.57421875" style="101" customWidth="1"/>
    <col min="9" max="9" width="10.140625" style="101" customWidth="1"/>
    <col min="10" max="10" width="9.7109375" style="101" customWidth="1"/>
    <col min="11" max="11" width="9.8515625" style="101" customWidth="1"/>
    <col min="12" max="12" width="9.140625" style="101" customWidth="1"/>
    <col min="13" max="13" width="9.8515625" style="101" customWidth="1"/>
    <col min="14" max="14" width="10.57421875" style="101" customWidth="1"/>
    <col min="15" max="15" width="9.28125" style="101" customWidth="1"/>
    <col min="16" max="16" width="11.421875" style="101" customWidth="1"/>
    <col min="17" max="17" width="12.140625" style="99" customWidth="1"/>
    <col min="18" max="18" width="9.140625" style="99" customWidth="1"/>
    <col min="19" max="19" width="11.00390625" style="101" customWidth="1"/>
    <col min="20" max="16384" width="9.140625" style="101" customWidth="1"/>
  </cols>
  <sheetData>
    <row r="1" spans="1:18" s="75" customFormat="1" ht="13.5">
      <c r="A1" s="337" t="s">
        <v>32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73"/>
      <c r="R1" s="74"/>
    </row>
    <row r="2" spans="1:18" s="75" customFormat="1" ht="13.5">
      <c r="A2" s="338" t="s">
        <v>549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74"/>
      <c r="R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8" s="277" customFormat="1" ht="12.75" customHeight="1">
      <c r="A13" s="339" t="s">
        <v>4</v>
      </c>
      <c r="B13" s="339" t="s">
        <v>22</v>
      </c>
      <c r="C13" s="352" t="s">
        <v>46</v>
      </c>
      <c r="D13" s="339" t="s">
        <v>1</v>
      </c>
      <c r="E13" s="343" t="s">
        <v>2</v>
      </c>
      <c r="F13" s="344" t="s">
        <v>5</v>
      </c>
      <c r="G13" s="345"/>
      <c r="H13" s="345"/>
      <c r="I13" s="345"/>
      <c r="J13" s="345"/>
      <c r="K13" s="346"/>
      <c r="L13" s="344" t="s">
        <v>3</v>
      </c>
      <c r="M13" s="345"/>
      <c r="N13" s="345"/>
      <c r="O13" s="345"/>
      <c r="P13" s="346"/>
      <c r="Q13" s="276"/>
      <c r="R13" s="276"/>
    </row>
    <row r="14" spans="1:18" s="277" customFormat="1" ht="57.75" customHeight="1">
      <c r="A14" s="340"/>
      <c r="B14" s="340"/>
      <c r="C14" s="354"/>
      <c r="D14" s="340"/>
      <c r="E14" s="343"/>
      <c r="F14" s="274" t="s">
        <v>23</v>
      </c>
      <c r="G14" s="274" t="s">
        <v>24</v>
      </c>
      <c r="H14" s="274" t="s">
        <v>42</v>
      </c>
      <c r="I14" s="274" t="s">
        <v>43</v>
      </c>
      <c r="J14" s="274" t="s">
        <v>44</v>
      </c>
      <c r="K14" s="274" t="s">
        <v>47</v>
      </c>
      <c r="L14" s="274" t="s">
        <v>25</v>
      </c>
      <c r="M14" s="274" t="s">
        <v>42</v>
      </c>
      <c r="N14" s="274" t="s">
        <v>43</v>
      </c>
      <c r="O14" s="274" t="s">
        <v>44</v>
      </c>
      <c r="P14" s="274" t="s">
        <v>48</v>
      </c>
      <c r="Q14" s="276"/>
      <c r="R14" s="276"/>
    </row>
    <row r="15" spans="1:18" s="164" customFormat="1" ht="12.75">
      <c r="A15" s="86"/>
      <c r="B15" s="84"/>
      <c r="C15" s="173"/>
      <c r="D15" s="71"/>
      <c r="E15" s="162"/>
      <c r="F15" s="162"/>
      <c r="G15" s="162"/>
      <c r="H15" s="162"/>
      <c r="I15" s="162"/>
      <c r="J15" s="162"/>
      <c r="K15" s="162">
        <f>ROUND(H15+I15+J15,2)</f>
        <v>0</v>
      </c>
      <c r="L15" s="162">
        <f>ROUND(F15*E15,2)</f>
        <v>0</v>
      </c>
      <c r="M15" s="163">
        <f>ROUND(H15*E15,2)</f>
        <v>0</v>
      </c>
      <c r="N15" s="163">
        <f>ROUND(I15*E15,2)</f>
        <v>0</v>
      </c>
      <c r="O15" s="163">
        <f>ROUND(J15*E15,2)</f>
        <v>0</v>
      </c>
      <c r="P15" s="162">
        <f>ROUND(M15+N15+O15,2)</f>
        <v>0</v>
      </c>
      <c r="Q15" s="175"/>
      <c r="R15" s="175"/>
    </row>
    <row r="16" spans="1:19" s="164" customFormat="1" ht="12.75">
      <c r="A16" s="86">
        <v>1</v>
      </c>
      <c r="B16" s="84" t="s">
        <v>80</v>
      </c>
      <c r="C16" s="176" t="s">
        <v>550</v>
      </c>
      <c r="D16" s="45" t="s">
        <v>481</v>
      </c>
      <c r="E16" s="54">
        <v>1</v>
      </c>
      <c r="F16" s="160"/>
      <c r="G16" s="161"/>
      <c r="H16" s="85"/>
      <c r="I16" s="85"/>
      <c r="J16" s="85"/>
      <c r="K16" s="162"/>
      <c r="L16" s="162"/>
      <c r="M16" s="163"/>
      <c r="N16" s="163"/>
      <c r="O16" s="163"/>
      <c r="P16" s="162"/>
      <c r="Q16" s="82"/>
      <c r="R16" s="82"/>
      <c r="S16" s="82"/>
    </row>
    <row r="17" spans="1:19" s="83" customFormat="1" ht="12.75">
      <c r="A17" s="86">
        <v>2</v>
      </c>
      <c r="B17" s="84" t="s">
        <v>80</v>
      </c>
      <c r="C17" s="176" t="s">
        <v>551</v>
      </c>
      <c r="D17" s="45" t="s">
        <v>481</v>
      </c>
      <c r="E17" s="54">
        <v>1</v>
      </c>
      <c r="F17" s="160"/>
      <c r="G17" s="161"/>
      <c r="H17" s="85"/>
      <c r="I17" s="165"/>
      <c r="J17" s="85"/>
      <c r="K17" s="162"/>
      <c r="L17" s="162"/>
      <c r="M17" s="163"/>
      <c r="N17" s="163"/>
      <c r="O17" s="163"/>
      <c r="P17" s="162"/>
      <c r="Q17" s="82"/>
      <c r="R17" s="82"/>
      <c r="S17" s="82"/>
    </row>
    <row r="18" spans="1:19" s="83" customFormat="1" ht="26.25">
      <c r="A18" s="86">
        <v>3</v>
      </c>
      <c r="B18" s="84" t="s">
        <v>80</v>
      </c>
      <c r="C18" s="176" t="s">
        <v>552</v>
      </c>
      <c r="D18" s="45" t="s">
        <v>481</v>
      </c>
      <c r="E18" s="54">
        <v>1</v>
      </c>
      <c r="F18" s="160"/>
      <c r="G18" s="161"/>
      <c r="H18" s="85"/>
      <c r="I18" s="165"/>
      <c r="J18" s="85"/>
      <c r="K18" s="162"/>
      <c r="L18" s="162"/>
      <c r="M18" s="163"/>
      <c r="N18" s="163"/>
      <c r="O18" s="163"/>
      <c r="P18" s="162"/>
      <c r="Q18" s="82"/>
      <c r="R18" s="82"/>
      <c r="S18" s="82"/>
    </row>
    <row r="19" spans="1:19" s="83" customFormat="1" ht="12.75">
      <c r="A19" s="86">
        <v>4</v>
      </c>
      <c r="B19" s="84" t="s">
        <v>80</v>
      </c>
      <c r="C19" s="176" t="s">
        <v>553</v>
      </c>
      <c r="D19" s="45" t="s">
        <v>66</v>
      </c>
      <c r="E19" s="54">
        <v>1</v>
      </c>
      <c r="F19" s="160"/>
      <c r="G19" s="161"/>
      <c r="H19" s="85"/>
      <c r="I19" s="165"/>
      <c r="J19" s="85"/>
      <c r="K19" s="162"/>
      <c r="L19" s="162"/>
      <c r="M19" s="163"/>
      <c r="N19" s="163"/>
      <c r="O19" s="163"/>
      <c r="P19" s="162"/>
      <c r="Q19" s="82"/>
      <c r="R19" s="82"/>
      <c r="S19" s="82"/>
    </row>
    <row r="20" spans="1:18" s="83" customFormat="1" ht="12.75">
      <c r="A20" s="68"/>
      <c r="B20" s="68"/>
      <c r="C20" s="176"/>
      <c r="D20" s="87"/>
      <c r="E20" s="88"/>
      <c r="F20" s="88"/>
      <c r="G20" s="88"/>
      <c r="H20" s="159"/>
      <c r="I20" s="159"/>
      <c r="J20" s="159"/>
      <c r="K20" s="80">
        <f>ROUND(H20+I20+J20,2)</f>
        <v>0</v>
      </c>
      <c r="L20" s="80">
        <f>ROUND(F20*E20,2)</f>
        <v>0</v>
      </c>
      <c r="M20" s="81">
        <f>ROUND(H20*E20,2)</f>
        <v>0</v>
      </c>
      <c r="N20" s="81">
        <f>ROUND(I20*E20,2)</f>
        <v>0</v>
      </c>
      <c r="O20" s="81">
        <f>ROUND(J20*E20,2)</f>
        <v>0</v>
      </c>
      <c r="P20" s="80">
        <f>ROUND(M20+N20+O20,2)</f>
        <v>0</v>
      </c>
      <c r="Q20" s="82"/>
      <c r="R20" s="82"/>
    </row>
    <row r="21" spans="1:18" s="75" customFormat="1" ht="38.25" customHeight="1">
      <c r="A21" s="90"/>
      <c r="B21" s="90"/>
      <c r="C21" s="350" t="s">
        <v>49</v>
      </c>
      <c r="D21" s="359"/>
      <c r="E21" s="351"/>
      <c r="F21" s="92"/>
      <c r="G21" s="92"/>
      <c r="H21" s="92"/>
      <c r="I21" s="92"/>
      <c r="J21" s="92"/>
      <c r="K21" s="93"/>
      <c r="L21" s="93">
        <f>SUM(L15:L20)</f>
        <v>0</v>
      </c>
      <c r="M21" s="93">
        <f>SUM(M15:M20)</f>
        <v>0</v>
      </c>
      <c r="N21" s="93">
        <f>SUM(N15:N20)</f>
        <v>0</v>
      </c>
      <c r="O21" s="93">
        <f>SUM(O15:O20)</f>
        <v>0</v>
      </c>
      <c r="P21" s="93">
        <f>SUM(P15:P20)</f>
        <v>0</v>
      </c>
      <c r="Q21" s="74"/>
      <c r="R21" s="74"/>
    </row>
    <row r="22" spans="1:3" s="96" customFormat="1" ht="12.75">
      <c r="A22" s="94"/>
      <c r="B22" s="94"/>
      <c r="C22" s="95"/>
    </row>
    <row r="23" spans="1:3" s="96" customFormat="1" ht="12.75">
      <c r="A23" s="57" t="s">
        <v>35</v>
      </c>
      <c r="B23" s="56" t="s">
        <v>36</v>
      </c>
      <c r="C23" s="95"/>
    </row>
    <row r="24" spans="1:3" s="96" customFormat="1" ht="12.75">
      <c r="A24" s="94"/>
      <c r="B24" s="94"/>
      <c r="C24" s="95"/>
    </row>
    <row r="25" spans="1:3" s="96" customFormat="1" ht="12.75">
      <c r="A25" s="56" t="str">
        <f>'Buvn.kopt.'!$A$27</f>
        <v>Sastādīja:  </v>
      </c>
      <c r="B25" s="97"/>
      <c r="C25" s="98"/>
    </row>
    <row r="26" spans="1:18" ht="12.75">
      <c r="A26" s="56"/>
      <c r="B26" s="99"/>
      <c r="C26" s="100"/>
      <c r="F26" s="102"/>
      <c r="Q26" s="101"/>
      <c r="R26" s="101"/>
    </row>
    <row r="27" spans="1:18" ht="12.75">
      <c r="A27" s="56"/>
      <c r="B27" s="99"/>
      <c r="C27" s="99"/>
      <c r="Q27" s="101"/>
      <c r="R27" s="101"/>
    </row>
    <row r="28" spans="1:6" s="99" customFormat="1" ht="12.75">
      <c r="A28" s="103"/>
      <c r="D28" s="101"/>
      <c r="E28" s="101"/>
      <c r="F28" s="101"/>
    </row>
    <row r="29" spans="1:18" ht="12.75">
      <c r="A29" s="56" t="str">
        <f>'Buvn.kopt.'!$A$31</f>
        <v>Pārbaudīja: </v>
      </c>
      <c r="B29" s="99"/>
      <c r="C29" s="99"/>
      <c r="Q29" s="101"/>
      <c r="R29" s="101"/>
    </row>
    <row r="30" spans="1:18" ht="12.75">
      <c r="A30" s="99"/>
      <c r="B30" s="99"/>
      <c r="C30" s="99"/>
      <c r="Q30" s="101"/>
      <c r="R30" s="101"/>
    </row>
    <row r="31" spans="1:18" ht="12.75">
      <c r="A31" s="99"/>
      <c r="B31" s="99"/>
      <c r="C31" s="99"/>
      <c r="Q31" s="101"/>
      <c r="R31" s="101"/>
    </row>
    <row r="32" spans="1:18" ht="12.75">
      <c r="A32" s="99"/>
      <c r="B32" s="99"/>
      <c r="C32" s="99"/>
      <c r="Q32" s="101"/>
      <c r="R32" s="101"/>
    </row>
  </sheetData>
  <sheetProtection/>
  <mergeCells count="30">
    <mergeCell ref="I9:J9"/>
    <mergeCell ref="L9:M9"/>
    <mergeCell ref="N9:O9"/>
    <mergeCell ref="C13:C14"/>
    <mergeCell ref="C7:P7"/>
    <mergeCell ref="G10:H10"/>
    <mergeCell ref="I10:J10"/>
    <mergeCell ref="L10:M10"/>
    <mergeCell ref="N10:O10"/>
    <mergeCell ref="M12:N12"/>
    <mergeCell ref="A5:B5"/>
    <mergeCell ref="C4:P4"/>
    <mergeCell ref="C6:P6"/>
    <mergeCell ref="B13:B14"/>
    <mergeCell ref="C21:E21"/>
    <mergeCell ref="C5:P5"/>
    <mergeCell ref="A6:B6"/>
    <mergeCell ref="A7:B7"/>
    <mergeCell ref="A9:F9"/>
    <mergeCell ref="G9:H9"/>
    <mergeCell ref="D13:D14"/>
    <mergeCell ref="E13:E14"/>
    <mergeCell ref="F13:K13"/>
    <mergeCell ref="L13:P13"/>
    <mergeCell ref="A1:P1"/>
    <mergeCell ref="A2:P2"/>
    <mergeCell ref="A13:A14"/>
    <mergeCell ref="A3:B3"/>
    <mergeCell ref="C3:P3"/>
    <mergeCell ref="A4:B4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T50"/>
  <sheetViews>
    <sheetView zoomScale="85" zoomScaleNormal="85" zoomScaleSheetLayoutView="85" zoomScalePageLayoutView="0" workbookViewId="0" topLeftCell="A1">
      <selection activeCell="U17" sqref="U17"/>
    </sheetView>
  </sheetViews>
  <sheetFormatPr defaultColWidth="9.140625" defaultRowHeight="12.75"/>
  <cols>
    <col min="1" max="1" width="5.57421875" style="101" customWidth="1"/>
    <col min="2" max="2" width="8.00390625" style="101" customWidth="1"/>
    <col min="3" max="3" width="26.421875" style="101" customWidth="1"/>
    <col min="4" max="4" width="8.57421875" style="105" customWidth="1"/>
    <col min="5" max="5" width="6.140625" style="101" customWidth="1"/>
    <col min="6" max="6" width="9.57421875" style="101" customWidth="1"/>
    <col min="7" max="7" width="7.8515625" style="101" customWidth="1"/>
    <col min="8" max="8" width="8.8515625" style="101" customWidth="1"/>
    <col min="9" max="9" width="9.57421875" style="101" customWidth="1"/>
    <col min="10" max="10" width="10.140625" style="101" customWidth="1"/>
    <col min="11" max="11" width="9.7109375" style="101" customWidth="1"/>
    <col min="12" max="12" width="9.8515625" style="101" customWidth="1"/>
    <col min="13" max="13" width="8.421875" style="101" customWidth="1"/>
    <col min="14" max="14" width="9.8515625" style="101" customWidth="1"/>
    <col min="15" max="15" width="10.57421875" style="101" customWidth="1"/>
    <col min="16" max="16" width="9.28125" style="101" customWidth="1"/>
    <col min="17" max="17" width="11.421875" style="101" customWidth="1"/>
    <col min="18" max="18" width="12.14062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39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554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277" customFormat="1" ht="12.75" customHeight="1">
      <c r="A13" s="339" t="s">
        <v>4</v>
      </c>
      <c r="B13" s="339" t="s">
        <v>22</v>
      </c>
      <c r="C13" s="352" t="s">
        <v>46</v>
      </c>
      <c r="D13" s="375"/>
      <c r="E13" s="339" t="s">
        <v>1</v>
      </c>
      <c r="F13" s="343" t="s">
        <v>2</v>
      </c>
      <c r="G13" s="344" t="s">
        <v>5</v>
      </c>
      <c r="H13" s="345"/>
      <c r="I13" s="345"/>
      <c r="J13" s="345"/>
      <c r="K13" s="345"/>
      <c r="L13" s="346"/>
      <c r="M13" s="344" t="s">
        <v>3</v>
      </c>
      <c r="N13" s="345"/>
      <c r="O13" s="345"/>
      <c r="P13" s="345"/>
      <c r="Q13" s="346"/>
      <c r="R13" s="276"/>
      <c r="S13" s="276"/>
    </row>
    <row r="14" spans="1:19" s="277" customFormat="1" ht="57.75" customHeight="1">
      <c r="A14" s="340"/>
      <c r="B14" s="340"/>
      <c r="C14" s="354"/>
      <c r="D14" s="376"/>
      <c r="E14" s="340"/>
      <c r="F14" s="343"/>
      <c r="G14" s="274" t="s">
        <v>23</v>
      </c>
      <c r="H14" s="274" t="s">
        <v>24</v>
      </c>
      <c r="I14" s="274" t="s">
        <v>42</v>
      </c>
      <c r="J14" s="274" t="s">
        <v>43</v>
      </c>
      <c r="K14" s="274" t="s">
        <v>44</v>
      </c>
      <c r="L14" s="274" t="s">
        <v>47</v>
      </c>
      <c r="M14" s="274" t="s">
        <v>25</v>
      </c>
      <c r="N14" s="274" t="s">
        <v>42</v>
      </c>
      <c r="O14" s="274" t="s">
        <v>43</v>
      </c>
      <c r="P14" s="274" t="s">
        <v>44</v>
      </c>
      <c r="Q14" s="274" t="s">
        <v>48</v>
      </c>
      <c r="R14" s="276"/>
      <c r="S14" s="276"/>
    </row>
    <row r="15" spans="1:19" s="164" customFormat="1" ht="12.75">
      <c r="A15" s="86"/>
      <c r="B15" s="84"/>
      <c r="C15" s="173"/>
      <c r="D15" s="174"/>
      <c r="E15" s="71"/>
      <c r="F15" s="162"/>
      <c r="G15" s="162"/>
      <c r="H15" s="162"/>
      <c r="I15" s="162"/>
      <c r="J15" s="162"/>
      <c r="K15" s="162"/>
      <c r="L15" s="162">
        <f>ROUND(I15+J15+K15,2)</f>
        <v>0</v>
      </c>
      <c r="M15" s="162">
        <f>ROUND(G15*F15,2)</f>
        <v>0</v>
      </c>
      <c r="N15" s="163">
        <f>ROUND(I15*F15,2)</f>
        <v>0</v>
      </c>
      <c r="O15" s="163">
        <f>ROUND(J15*F15,2)</f>
        <v>0</v>
      </c>
      <c r="P15" s="163">
        <f>ROUND(K15*F15,2)</f>
        <v>0</v>
      </c>
      <c r="Q15" s="162">
        <f>ROUND(N15+O15+P15,2)</f>
        <v>0</v>
      </c>
      <c r="R15" s="175"/>
      <c r="S15" s="175"/>
    </row>
    <row r="16" spans="1:20" s="164" customFormat="1" ht="26.25">
      <c r="A16" s="86">
        <v>1</v>
      </c>
      <c r="B16" s="84" t="s">
        <v>80</v>
      </c>
      <c r="C16" s="176" t="s">
        <v>555</v>
      </c>
      <c r="D16" s="177" t="s">
        <v>556</v>
      </c>
      <c r="E16" s="45" t="s">
        <v>66</v>
      </c>
      <c r="F16" s="54">
        <v>20</v>
      </c>
      <c r="G16" s="160"/>
      <c r="H16" s="161"/>
      <c r="I16" s="85"/>
      <c r="J16" s="85"/>
      <c r="K16" s="85"/>
      <c r="L16" s="162"/>
      <c r="M16" s="162"/>
      <c r="N16" s="163"/>
      <c r="O16" s="163"/>
      <c r="P16" s="163"/>
      <c r="Q16" s="162"/>
      <c r="R16" s="82"/>
      <c r="S16" s="82"/>
      <c r="T16" s="82"/>
    </row>
    <row r="17" spans="1:20" s="83" customFormat="1" ht="26.25">
      <c r="A17" s="86">
        <v>2</v>
      </c>
      <c r="B17" s="84" t="s">
        <v>80</v>
      </c>
      <c r="C17" s="176" t="s">
        <v>557</v>
      </c>
      <c r="D17" s="177"/>
      <c r="E17" s="45" t="s">
        <v>66</v>
      </c>
      <c r="F17" s="54">
        <v>5</v>
      </c>
      <c r="G17" s="160"/>
      <c r="H17" s="161"/>
      <c r="I17" s="85"/>
      <c r="J17" s="165"/>
      <c r="K17" s="85"/>
      <c r="L17" s="162"/>
      <c r="M17" s="162"/>
      <c r="N17" s="163"/>
      <c r="O17" s="163"/>
      <c r="P17" s="163"/>
      <c r="Q17" s="162"/>
      <c r="R17" s="82"/>
      <c r="S17" s="82"/>
      <c r="T17" s="82"/>
    </row>
    <row r="18" spans="1:20" s="83" customFormat="1" ht="12.75">
      <c r="A18" s="86">
        <v>3</v>
      </c>
      <c r="B18" s="84" t="s">
        <v>80</v>
      </c>
      <c r="C18" s="176" t="s">
        <v>577</v>
      </c>
      <c r="D18" s="177"/>
      <c r="E18" s="45" t="s">
        <v>66</v>
      </c>
      <c r="F18" s="54">
        <v>20</v>
      </c>
      <c r="G18" s="160"/>
      <c r="H18" s="161"/>
      <c r="I18" s="85"/>
      <c r="J18" s="165"/>
      <c r="K18" s="85"/>
      <c r="L18" s="162"/>
      <c r="M18" s="162"/>
      <c r="N18" s="163"/>
      <c r="O18" s="163"/>
      <c r="P18" s="163"/>
      <c r="Q18" s="162"/>
      <c r="R18" s="82"/>
      <c r="S18" s="82"/>
      <c r="T18" s="82"/>
    </row>
    <row r="19" spans="1:20" s="83" customFormat="1" ht="26.25">
      <c r="A19" s="86">
        <v>4</v>
      </c>
      <c r="B19" s="84" t="s">
        <v>80</v>
      </c>
      <c r="C19" s="176" t="s">
        <v>558</v>
      </c>
      <c r="D19" s="177"/>
      <c r="E19" s="45" t="s">
        <v>66</v>
      </c>
      <c r="F19" s="54">
        <v>20</v>
      </c>
      <c r="G19" s="160"/>
      <c r="H19" s="161"/>
      <c r="I19" s="85"/>
      <c r="J19" s="165"/>
      <c r="K19" s="85"/>
      <c r="L19" s="162"/>
      <c r="M19" s="162"/>
      <c r="N19" s="163"/>
      <c r="O19" s="163"/>
      <c r="P19" s="163"/>
      <c r="Q19" s="162"/>
      <c r="R19" s="82"/>
      <c r="S19" s="82"/>
      <c r="T19" s="82"/>
    </row>
    <row r="20" spans="1:20" s="83" customFormat="1" ht="30">
      <c r="A20" s="86">
        <v>5</v>
      </c>
      <c r="B20" s="84" t="s">
        <v>80</v>
      </c>
      <c r="C20" s="176" t="s">
        <v>559</v>
      </c>
      <c r="D20" s="177" t="s">
        <v>560</v>
      </c>
      <c r="E20" s="45" t="s">
        <v>66</v>
      </c>
      <c r="F20" s="54">
        <v>1</v>
      </c>
      <c r="G20" s="160"/>
      <c r="H20" s="161"/>
      <c r="I20" s="85"/>
      <c r="J20" s="178"/>
      <c r="K20" s="178"/>
      <c r="L20" s="162"/>
      <c r="M20" s="162"/>
      <c r="N20" s="163"/>
      <c r="O20" s="163"/>
      <c r="P20" s="163"/>
      <c r="Q20" s="162"/>
      <c r="R20" s="82"/>
      <c r="S20" s="82"/>
      <c r="T20" s="82"/>
    </row>
    <row r="21" spans="1:20" s="83" customFormat="1" ht="12.75">
      <c r="A21" s="86">
        <v>6</v>
      </c>
      <c r="B21" s="84" t="s">
        <v>80</v>
      </c>
      <c r="C21" s="176" t="s">
        <v>504</v>
      </c>
      <c r="D21" s="177" t="s">
        <v>561</v>
      </c>
      <c r="E21" s="45" t="s">
        <v>81</v>
      </c>
      <c r="F21" s="55">
        <v>2</v>
      </c>
      <c r="G21" s="160"/>
      <c r="H21" s="161"/>
      <c r="I21" s="85"/>
      <c r="J21" s="165"/>
      <c r="K21" s="85"/>
      <c r="L21" s="162"/>
      <c r="M21" s="162"/>
      <c r="N21" s="163"/>
      <c r="O21" s="163"/>
      <c r="P21" s="163"/>
      <c r="Q21" s="162"/>
      <c r="R21" s="82"/>
      <c r="S21" s="82"/>
      <c r="T21" s="82"/>
    </row>
    <row r="22" spans="1:20" s="83" customFormat="1" ht="12.75">
      <c r="A22" s="86">
        <v>7</v>
      </c>
      <c r="B22" s="84" t="s">
        <v>80</v>
      </c>
      <c r="C22" s="176" t="s">
        <v>483</v>
      </c>
      <c r="D22" s="177" t="s">
        <v>561</v>
      </c>
      <c r="E22" s="45" t="s">
        <v>81</v>
      </c>
      <c r="F22" s="55">
        <v>4</v>
      </c>
      <c r="G22" s="160"/>
      <c r="H22" s="161"/>
      <c r="I22" s="85"/>
      <c r="J22" s="36"/>
      <c r="K22" s="165"/>
      <c r="L22" s="162"/>
      <c r="M22" s="162"/>
      <c r="N22" s="163"/>
      <c r="O22" s="163"/>
      <c r="P22" s="163"/>
      <c r="Q22" s="162"/>
      <c r="R22" s="82"/>
      <c r="S22" s="82"/>
      <c r="T22" s="82"/>
    </row>
    <row r="23" spans="1:20" s="83" customFormat="1" ht="12.75">
      <c r="A23" s="86">
        <v>8</v>
      </c>
      <c r="B23" s="84" t="s">
        <v>80</v>
      </c>
      <c r="C23" s="176" t="s">
        <v>483</v>
      </c>
      <c r="D23" s="177" t="s">
        <v>561</v>
      </c>
      <c r="E23" s="45" t="s">
        <v>81</v>
      </c>
      <c r="F23" s="54">
        <v>9</v>
      </c>
      <c r="G23" s="160"/>
      <c r="H23" s="161"/>
      <c r="I23" s="85"/>
      <c r="J23" s="85"/>
      <c r="K23" s="165"/>
      <c r="L23" s="162"/>
      <c r="M23" s="162"/>
      <c r="N23" s="163"/>
      <c r="O23" s="163"/>
      <c r="P23" s="163"/>
      <c r="Q23" s="162"/>
      <c r="R23" s="82"/>
      <c r="S23" s="82"/>
      <c r="T23" s="82"/>
    </row>
    <row r="24" spans="1:20" s="83" customFormat="1" ht="12.75">
      <c r="A24" s="86">
        <v>9</v>
      </c>
      <c r="B24" s="84" t="s">
        <v>80</v>
      </c>
      <c r="C24" s="176" t="s">
        <v>483</v>
      </c>
      <c r="D24" s="177" t="s">
        <v>562</v>
      </c>
      <c r="E24" s="45" t="s">
        <v>81</v>
      </c>
      <c r="F24" s="55">
        <v>10</v>
      </c>
      <c r="G24" s="160"/>
      <c r="H24" s="161"/>
      <c r="I24" s="85"/>
      <c r="J24" s="165"/>
      <c r="K24" s="165"/>
      <c r="L24" s="162"/>
      <c r="M24" s="162"/>
      <c r="N24" s="163"/>
      <c r="O24" s="163"/>
      <c r="P24" s="163"/>
      <c r="Q24" s="162"/>
      <c r="R24" s="82"/>
      <c r="S24" s="82"/>
      <c r="T24" s="82"/>
    </row>
    <row r="25" spans="1:20" s="83" customFormat="1" ht="40.5">
      <c r="A25" s="86">
        <v>10</v>
      </c>
      <c r="B25" s="84" t="s">
        <v>80</v>
      </c>
      <c r="C25" s="176" t="s">
        <v>563</v>
      </c>
      <c r="D25" s="177" t="s">
        <v>564</v>
      </c>
      <c r="E25" s="45" t="s">
        <v>81</v>
      </c>
      <c r="F25" s="55">
        <v>1</v>
      </c>
      <c r="G25" s="160"/>
      <c r="H25" s="161"/>
      <c r="I25" s="85"/>
      <c r="J25" s="85"/>
      <c r="K25" s="85"/>
      <c r="L25" s="162"/>
      <c r="M25" s="162"/>
      <c r="N25" s="163"/>
      <c r="O25" s="163"/>
      <c r="P25" s="163"/>
      <c r="Q25" s="162"/>
      <c r="R25" s="82"/>
      <c r="S25" s="82"/>
      <c r="T25" s="82"/>
    </row>
    <row r="26" spans="1:20" s="83" customFormat="1" ht="12.75">
      <c r="A26" s="86">
        <v>11</v>
      </c>
      <c r="B26" s="84" t="s">
        <v>80</v>
      </c>
      <c r="C26" s="176" t="s">
        <v>565</v>
      </c>
      <c r="D26" s="177"/>
      <c r="E26" s="45" t="s">
        <v>66</v>
      </c>
      <c r="F26" s="55">
        <v>1</v>
      </c>
      <c r="G26" s="160"/>
      <c r="H26" s="161"/>
      <c r="I26" s="85"/>
      <c r="J26" s="85"/>
      <c r="K26" s="85"/>
      <c r="L26" s="162"/>
      <c r="M26" s="162"/>
      <c r="N26" s="163"/>
      <c r="O26" s="163"/>
      <c r="P26" s="163"/>
      <c r="Q26" s="162"/>
      <c r="R26" s="82"/>
      <c r="S26" s="82"/>
      <c r="T26" s="82"/>
    </row>
    <row r="27" spans="1:20" s="83" customFormat="1" ht="40.5">
      <c r="A27" s="86">
        <v>12</v>
      </c>
      <c r="B27" s="84" t="s">
        <v>80</v>
      </c>
      <c r="C27" s="176" t="s">
        <v>566</v>
      </c>
      <c r="D27" s="177" t="s">
        <v>567</v>
      </c>
      <c r="E27" s="45" t="s">
        <v>66</v>
      </c>
      <c r="F27" s="55">
        <v>3</v>
      </c>
      <c r="G27" s="160"/>
      <c r="H27" s="161"/>
      <c r="I27" s="85"/>
      <c r="J27" s="85"/>
      <c r="K27" s="85"/>
      <c r="L27" s="162"/>
      <c r="M27" s="162"/>
      <c r="N27" s="163"/>
      <c r="O27" s="163"/>
      <c r="P27" s="163"/>
      <c r="Q27" s="162"/>
      <c r="R27" s="82"/>
      <c r="S27" s="82"/>
      <c r="T27" s="82"/>
    </row>
    <row r="28" spans="1:20" s="83" customFormat="1" ht="39">
      <c r="A28" s="86">
        <v>13</v>
      </c>
      <c r="B28" s="84" t="s">
        <v>80</v>
      </c>
      <c r="C28" s="176" t="s">
        <v>568</v>
      </c>
      <c r="D28" s="177"/>
      <c r="E28" s="45" t="s">
        <v>66</v>
      </c>
      <c r="F28" s="55">
        <v>3</v>
      </c>
      <c r="G28" s="160"/>
      <c r="H28" s="161"/>
      <c r="I28" s="85"/>
      <c r="J28" s="165"/>
      <c r="K28" s="36"/>
      <c r="L28" s="162"/>
      <c r="M28" s="162"/>
      <c r="N28" s="163"/>
      <c r="O28" s="163"/>
      <c r="P28" s="163"/>
      <c r="Q28" s="162"/>
      <c r="R28" s="82"/>
      <c r="S28" s="82"/>
      <c r="T28" s="82"/>
    </row>
    <row r="29" spans="1:20" s="83" customFormat="1" ht="39">
      <c r="A29" s="86">
        <v>14</v>
      </c>
      <c r="B29" s="84" t="s">
        <v>80</v>
      </c>
      <c r="C29" s="176" t="s">
        <v>569</v>
      </c>
      <c r="D29" s="177" t="s">
        <v>562</v>
      </c>
      <c r="E29" s="45" t="s">
        <v>79</v>
      </c>
      <c r="F29" s="55">
        <v>12</v>
      </c>
      <c r="G29" s="160"/>
      <c r="H29" s="161"/>
      <c r="I29" s="85"/>
      <c r="J29" s="165"/>
      <c r="K29" s="165"/>
      <c r="L29" s="162"/>
      <c r="M29" s="162"/>
      <c r="N29" s="163"/>
      <c r="O29" s="163"/>
      <c r="P29" s="163"/>
      <c r="Q29" s="162"/>
      <c r="R29" s="82"/>
      <c r="S29" s="82"/>
      <c r="T29" s="82"/>
    </row>
    <row r="30" spans="1:20" s="83" customFormat="1" ht="39">
      <c r="A30" s="86">
        <v>15</v>
      </c>
      <c r="B30" s="84" t="s">
        <v>80</v>
      </c>
      <c r="C30" s="176" t="s">
        <v>569</v>
      </c>
      <c r="D30" s="177" t="s">
        <v>570</v>
      </c>
      <c r="E30" s="45" t="s">
        <v>79</v>
      </c>
      <c r="F30" s="55">
        <v>10</v>
      </c>
      <c r="G30" s="160"/>
      <c r="H30" s="161"/>
      <c r="I30" s="85"/>
      <c r="J30" s="165"/>
      <c r="K30" s="165"/>
      <c r="L30" s="162"/>
      <c r="M30" s="162"/>
      <c r="N30" s="163"/>
      <c r="O30" s="163"/>
      <c r="P30" s="163"/>
      <c r="Q30" s="162"/>
      <c r="R30" s="82"/>
      <c r="S30" s="82"/>
      <c r="T30" s="82"/>
    </row>
    <row r="31" spans="1:20" s="83" customFormat="1" ht="39">
      <c r="A31" s="86">
        <v>16</v>
      </c>
      <c r="B31" s="84" t="s">
        <v>80</v>
      </c>
      <c r="C31" s="176" t="s">
        <v>569</v>
      </c>
      <c r="D31" s="177" t="s">
        <v>561</v>
      </c>
      <c r="E31" s="45" t="s">
        <v>79</v>
      </c>
      <c r="F31" s="55">
        <v>105</v>
      </c>
      <c r="G31" s="160"/>
      <c r="H31" s="161"/>
      <c r="I31" s="85"/>
      <c r="J31" s="165"/>
      <c r="K31" s="165"/>
      <c r="L31" s="162"/>
      <c r="M31" s="162"/>
      <c r="N31" s="163"/>
      <c r="O31" s="163"/>
      <c r="P31" s="163"/>
      <c r="Q31" s="162"/>
      <c r="R31" s="82"/>
      <c r="S31" s="82"/>
      <c r="T31" s="82"/>
    </row>
    <row r="32" spans="1:20" s="83" customFormat="1" ht="26.25">
      <c r="A32" s="86">
        <v>17</v>
      </c>
      <c r="B32" s="84" t="s">
        <v>80</v>
      </c>
      <c r="C32" s="176" t="s">
        <v>578</v>
      </c>
      <c r="D32" s="177"/>
      <c r="E32" s="45" t="s">
        <v>66</v>
      </c>
      <c r="F32" s="55">
        <v>1</v>
      </c>
      <c r="G32" s="160"/>
      <c r="H32" s="161"/>
      <c r="I32" s="85"/>
      <c r="J32" s="165"/>
      <c r="K32" s="36"/>
      <c r="L32" s="162"/>
      <c r="M32" s="162"/>
      <c r="N32" s="163"/>
      <c r="O32" s="163"/>
      <c r="P32" s="163"/>
      <c r="Q32" s="162"/>
      <c r="R32" s="82"/>
      <c r="S32" s="82"/>
      <c r="T32" s="82"/>
    </row>
    <row r="33" spans="1:20" s="83" customFormat="1" ht="26.25">
      <c r="A33" s="86">
        <v>18</v>
      </c>
      <c r="B33" s="84" t="s">
        <v>80</v>
      </c>
      <c r="C33" s="176" t="s">
        <v>571</v>
      </c>
      <c r="D33" s="177"/>
      <c r="E33" s="45" t="s">
        <v>66</v>
      </c>
      <c r="F33" s="55">
        <v>1</v>
      </c>
      <c r="G33" s="160"/>
      <c r="H33" s="161"/>
      <c r="I33" s="85"/>
      <c r="J33" s="165"/>
      <c r="K33" s="36"/>
      <c r="L33" s="162"/>
      <c r="M33" s="162"/>
      <c r="N33" s="163"/>
      <c r="O33" s="163"/>
      <c r="P33" s="163"/>
      <c r="Q33" s="162"/>
      <c r="R33" s="82"/>
      <c r="S33" s="82"/>
      <c r="T33" s="82"/>
    </row>
    <row r="34" spans="1:20" s="83" customFormat="1" ht="12.75">
      <c r="A34" s="86">
        <v>19</v>
      </c>
      <c r="B34" s="84" t="s">
        <v>80</v>
      </c>
      <c r="C34" s="176" t="s">
        <v>572</v>
      </c>
      <c r="D34" s="177"/>
      <c r="E34" s="45" t="s">
        <v>66</v>
      </c>
      <c r="F34" s="55">
        <v>1</v>
      </c>
      <c r="G34" s="160"/>
      <c r="H34" s="161"/>
      <c r="I34" s="85"/>
      <c r="J34" s="36"/>
      <c r="K34" s="36"/>
      <c r="L34" s="162"/>
      <c r="M34" s="162"/>
      <c r="N34" s="163"/>
      <c r="O34" s="163"/>
      <c r="P34" s="163"/>
      <c r="Q34" s="162"/>
      <c r="R34" s="82"/>
      <c r="S34" s="82"/>
      <c r="T34" s="82"/>
    </row>
    <row r="35" spans="1:20" s="83" customFormat="1" ht="12.75">
      <c r="A35" s="86">
        <v>20</v>
      </c>
      <c r="B35" s="84" t="s">
        <v>80</v>
      </c>
      <c r="C35" s="176" t="s">
        <v>573</v>
      </c>
      <c r="D35" s="177" t="s">
        <v>574</v>
      </c>
      <c r="E35" s="45" t="s">
        <v>66</v>
      </c>
      <c r="F35" s="55">
        <v>1</v>
      </c>
      <c r="G35" s="160"/>
      <c r="H35" s="161"/>
      <c r="I35" s="85"/>
      <c r="J35" s="36"/>
      <c r="K35" s="36"/>
      <c r="L35" s="162"/>
      <c r="M35" s="162"/>
      <c r="N35" s="163"/>
      <c r="O35" s="163"/>
      <c r="P35" s="163"/>
      <c r="Q35" s="162"/>
      <c r="R35" s="82"/>
      <c r="S35" s="82"/>
      <c r="T35" s="82"/>
    </row>
    <row r="36" spans="1:20" s="83" customFormat="1" ht="40.5">
      <c r="A36" s="86">
        <v>21</v>
      </c>
      <c r="B36" s="84" t="s">
        <v>80</v>
      </c>
      <c r="C36" s="176" t="s">
        <v>575</v>
      </c>
      <c r="D36" s="177" t="s">
        <v>576</v>
      </c>
      <c r="E36" s="45" t="s">
        <v>66</v>
      </c>
      <c r="F36" s="55">
        <v>1</v>
      </c>
      <c r="G36" s="160"/>
      <c r="H36" s="161"/>
      <c r="I36" s="85"/>
      <c r="J36" s="165"/>
      <c r="K36" s="85"/>
      <c r="L36" s="162"/>
      <c r="M36" s="162"/>
      <c r="N36" s="163"/>
      <c r="O36" s="163"/>
      <c r="P36" s="163"/>
      <c r="Q36" s="162"/>
      <c r="R36" s="82"/>
      <c r="S36" s="82"/>
      <c r="T36" s="82"/>
    </row>
    <row r="37" spans="1:20" s="83" customFormat="1" ht="30">
      <c r="A37" s="86">
        <v>22</v>
      </c>
      <c r="B37" s="84" t="s">
        <v>80</v>
      </c>
      <c r="C37" s="176" t="s">
        <v>490</v>
      </c>
      <c r="D37" s="177" t="s">
        <v>491</v>
      </c>
      <c r="E37" s="45" t="s">
        <v>479</v>
      </c>
      <c r="F37" s="55">
        <v>1</v>
      </c>
      <c r="G37" s="160"/>
      <c r="H37" s="161"/>
      <c r="I37" s="85"/>
      <c r="J37" s="165"/>
      <c r="K37" s="85"/>
      <c r="L37" s="162"/>
      <c r="M37" s="162"/>
      <c r="N37" s="163"/>
      <c r="O37" s="163"/>
      <c r="P37" s="163"/>
      <c r="Q37" s="162"/>
      <c r="R37" s="82"/>
      <c r="S37" s="82"/>
      <c r="T37" s="82"/>
    </row>
    <row r="38" spans="1:19" s="83" customFormat="1" ht="12.75">
      <c r="A38" s="68"/>
      <c r="B38" s="68"/>
      <c r="C38" s="176"/>
      <c r="D38" s="177"/>
      <c r="E38" s="87"/>
      <c r="F38" s="88"/>
      <c r="G38" s="88"/>
      <c r="H38" s="88"/>
      <c r="I38" s="159"/>
      <c r="J38" s="159"/>
      <c r="K38" s="159"/>
      <c r="L38" s="80">
        <f>ROUND(I38+J38+K38,2)</f>
        <v>0</v>
      </c>
      <c r="M38" s="80">
        <f>ROUND(G38*F38,2)</f>
        <v>0</v>
      </c>
      <c r="N38" s="81">
        <f>ROUND(I38*F38,2)</f>
        <v>0</v>
      </c>
      <c r="O38" s="81">
        <f>ROUND(J38*F38,2)</f>
        <v>0</v>
      </c>
      <c r="P38" s="81">
        <f>ROUND(K38*F38,2)</f>
        <v>0</v>
      </c>
      <c r="Q38" s="80">
        <f>ROUND(N38+O38+P38,2)</f>
        <v>0</v>
      </c>
      <c r="R38" s="82"/>
      <c r="S38" s="82"/>
    </row>
    <row r="39" spans="1:19" s="75" customFormat="1" ht="38.25" customHeight="1">
      <c r="A39" s="90"/>
      <c r="B39" s="90"/>
      <c r="C39" s="350" t="s">
        <v>49</v>
      </c>
      <c r="D39" s="359"/>
      <c r="E39" s="359"/>
      <c r="F39" s="351"/>
      <c r="G39" s="92"/>
      <c r="H39" s="92"/>
      <c r="I39" s="92"/>
      <c r="J39" s="92"/>
      <c r="K39" s="92"/>
      <c r="L39" s="93"/>
      <c r="M39" s="93">
        <f>SUM(M15:M38)</f>
        <v>0</v>
      </c>
      <c r="N39" s="93">
        <f>SUM(N15:N38)</f>
        <v>0</v>
      </c>
      <c r="O39" s="93">
        <f>SUM(O15:O38)</f>
        <v>0</v>
      </c>
      <c r="P39" s="93">
        <f>SUM(P15:P38)</f>
        <v>0</v>
      </c>
      <c r="Q39" s="93">
        <f>SUM(Q15:Q38)</f>
        <v>0</v>
      </c>
      <c r="R39" s="74"/>
      <c r="S39" s="74"/>
    </row>
    <row r="40" spans="1:4" s="96" customFormat="1" ht="12.75">
      <c r="A40" s="94"/>
      <c r="B40" s="94"/>
      <c r="C40" s="95"/>
      <c r="D40" s="167"/>
    </row>
    <row r="41" spans="1:4" s="96" customFormat="1" ht="12.75">
      <c r="A41" s="57" t="s">
        <v>35</v>
      </c>
      <c r="B41" s="56" t="s">
        <v>36</v>
      </c>
      <c r="C41" s="95"/>
      <c r="D41" s="95"/>
    </row>
    <row r="42" spans="1:4" s="96" customFormat="1" ht="12.75">
      <c r="A42" s="94"/>
      <c r="B42" s="94"/>
      <c r="C42" s="95"/>
      <c r="D42" s="167"/>
    </row>
    <row r="43" spans="1:4" s="96" customFormat="1" ht="12.75">
      <c r="A43" s="56" t="str">
        <f>'Buvn.kopt.'!$A$27</f>
        <v>Sastādīja:  </v>
      </c>
      <c r="B43" s="97"/>
      <c r="C43" s="98"/>
      <c r="D43" s="107"/>
    </row>
    <row r="44" spans="1:19" ht="12.75">
      <c r="A44" s="56"/>
      <c r="B44" s="99"/>
      <c r="C44" s="100"/>
      <c r="D44" s="168"/>
      <c r="G44" s="102"/>
      <c r="R44" s="101"/>
      <c r="S44" s="101"/>
    </row>
    <row r="45" spans="1:19" ht="12.75">
      <c r="A45" s="56"/>
      <c r="B45" s="99"/>
      <c r="C45" s="99"/>
      <c r="R45" s="101"/>
      <c r="S45" s="101"/>
    </row>
    <row r="46" spans="1:7" s="99" customFormat="1" ht="12.75">
      <c r="A46" s="103"/>
      <c r="D46" s="105"/>
      <c r="E46" s="101"/>
      <c r="F46" s="101"/>
      <c r="G46" s="101"/>
    </row>
    <row r="47" spans="1:19" ht="12.75">
      <c r="A47" s="56" t="str">
        <f>'Buvn.kopt.'!$A$31</f>
        <v>Pārbaudīja: </v>
      </c>
      <c r="B47" s="99"/>
      <c r="C47" s="99"/>
      <c r="R47" s="101"/>
      <c r="S47" s="101"/>
    </row>
    <row r="48" spans="1:19" ht="12.75">
      <c r="A48" s="99"/>
      <c r="B48" s="99"/>
      <c r="C48" s="99"/>
      <c r="R48" s="101"/>
      <c r="S48" s="101"/>
    </row>
    <row r="49" spans="1:19" ht="12.75">
      <c r="A49" s="99"/>
      <c r="B49" s="99"/>
      <c r="C49" s="99"/>
      <c r="R49" s="101"/>
      <c r="S49" s="101"/>
    </row>
    <row r="50" spans="1:19" ht="12.75">
      <c r="A50" s="99"/>
      <c r="B50" s="99"/>
      <c r="C50" s="99"/>
      <c r="R50" s="101"/>
      <c r="S50" s="101"/>
    </row>
  </sheetData>
  <sheetProtection/>
  <mergeCells count="30">
    <mergeCell ref="C39:F39"/>
    <mergeCell ref="F13:F14"/>
    <mergeCell ref="G13:L13"/>
    <mergeCell ref="M13:Q13"/>
    <mergeCell ref="C7:P7"/>
    <mergeCell ref="G10:H10"/>
    <mergeCell ref="I10:J10"/>
    <mergeCell ref="L10:M10"/>
    <mergeCell ref="N10:O10"/>
    <mergeCell ref="M12:N12"/>
    <mergeCell ref="A4:B4"/>
    <mergeCell ref="A5:B5"/>
    <mergeCell ref="C5:P5"/>
    <mergeCell ref="A6:B6"/>
    <mergeCell ref="A7:B7"/>
    <mergeCell ref="A9:F9"/>
    <mergeCell ref="G9:H9"/>
    <mergeCell ref="I9:J9"/>
    <mergeCell ref="L9:M9"/>
    <mergeCell ref="N9:O9"/>
    <mergeCell ref="A1:Q1"/>
    <mergeCell ref="A2:Q2"/>
    <mergeCell ref="A13:A14"/>
    <mergeCell ref="B13:B14"/>
    <mergeCell ref="C13:D14"/>
    <mergeCell ref="E13:E14"/>
    <mergeCell ref="C4:P4"/>
    <mergeCell ref="C6:P6"/>
    <mergeCell ref="A3:B3"/>
    <mergeCell ref="C3:P3"/>
  </mergeCells>
  <printOptions horizontalCentered="1"/>
  <pageMargins left="0.748031496062992" right="0.748031496062992" top="1.06496063" bottom="0.354330709" header="0.433070866141732" footer="0.2362204724409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I57"/>
  <sheetViews>
    <sheetView zoomScaleSheetLayoutView="110" zoomScalePageLayoutView="0" workbookViewId="0" topLeftCell="A4">
      <selection activeCell="J14" sqref="J14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3.5">
      <c r="A2" s="320" t="s">
        <v>40</v>
      </c>
      <c r="B2" s="320"/>
      <c r="C2" s="320"/>
      <c r="D2" s="320"/>
      <c r="E2" s="320"/>
      <c r="F2" s="320"/>
      <c r="G2" s="320"/>
      <c r="H2" s="320"/>
      <c r="I2" s="320"/>
    </row>
    <row r="3" spans="1:9" ht="13.5">
      <c r="A3" s="320" t="s">
        <v>34</v>
      </c>
      <c r="B3" s="320"/>
      <c r="C3" s="320"/>
      <c r="D3" s="320"/>
      <c r="E3" s="320"/>
      <c r="F3" s="320"/>
      <c r="G3" s="320"/>
      <c r="H3" s="320"/>
      <c r="I3" s="320"/>
    </row>
    <row r="4" spans="1:9" ht="12.75">
      <c r="A4" s="330" t="s">
        <v>12</v>
      </c>
      <c r="B4" s="330"/>
      <c r="C4" s="330"/>
      <c r="D4" s="330"/>
      <c r="E4" s="330"/>
      <c r="F4" s="330"/>
      <c r="G4" s="330"/>
      <c r="H4" s="330"/>
      <c r="I4" s="330"/>
    </row>
    <row r="5" spans="1:9" s="265" customFormat="1" ht="15.75" customHeight="1">
      <c r="A5" s="332" t="s">
        <v>726</v>
      </c>
      <c r="B5" s="332"/>
      <c r="C5" s="308" t="s">
        <v>752</v>
      </c>
      <c r="D5" s="308"/>
      <c r="E5" s="308"/>
      <c r="F5" s="308"/>
      <c r="G5" s="308"/>
      <c r="H5" s="308"/>
      <c r="I5" s="308"/>
    </row>
    <row r="6" spans="1:9" s="265" customFormat="1" ht="15.75" customHeight="1">
      <c r="A6" s="333"/>
      <c r="B6" s="333"/>
      <c r="C6" s="309" t="s">
        <v>753</v>
      </c>
      <c r="D6" s="309"/>
      <c r="E6" s="309"/>
      <c r="F6" s="309"/>
      <c r="G6" s="309"/>
      <c r="H6" s="309"/>
      <c r="I6" s="309"/>
    </row>
    <row r="7" spans="1:9" s="265" customFormat="1" ht="15.75" customHeight="1">
      <c r="A7" s="331" t="s">
        <v>727</v>
      </c>
      <c r="B7" s="331"/>
      <c r="C7" s="308" t="s">
        <v>751</v>
      </c>
      <c r="D7" s="308"/>
      <c r="E7" s="308"/>
      <c r="F7" s="308"/>
      <c r="G7" s="308"/>
      <c r="H7" s="308"/>
      <c r="I7" s="308"/>
    </row>
    <row r="8" spans="1:9" s="265" customFormat="1" ht="15.75" customHeight="1">
      <c r="A8" s="331" t="s">
        <v>728</v>
      </c>
      <c r="B8" s="331"/>
      <c r="C8" s="309" t="s">
        <v>754</v>
      </c>
      <c r="D8" s="309"/>
      <c r="E8" s="309"/>
      <c r="F8" s="309"/>
      <c r="G8" s="309"/>
      <c r="H8" s="309"/>
      <c r="I8" s="309"/>
    </row>
    <row r="9" spans="1:9" s="268" customFormat="1" ht="15.75" customHeight="1">
      <c r="A9" s="334" t="s">
        <v>729</v>
      </c>
      <c r="B9" s="334"/>
      <c r="C9" s="311" t="s">
        <v>762</v>
      </c>
      <c r="D9" s="311"/>
      <c r="E9" s="311"/>
      <c r="F9" s="311"/>
      <c r="G9" s="311"/>
      <c r="H9" s="311"/>
      <c r="I9" s="311"/>
    </row>
    <row r="10" spans="1:9" s="268" customFormat="1" ht="8.25" customHeight="1">
      <c r="A10" s="269"/>
      <c r="B10" s="269"/>
      <c r="C10" s="269"/>
      <c r="D10" s="269"/>
      <c r="E10" s="269"/>
      <c r="F10" s="269"/>
      <c r="G10" s="269"/>
      <c r="H10" s="269"/>
      <c r="I10" s="269"/>
    </row>
    <row r="11" spans="1:9" s="268" customFormat="1" ht="12">
      <c r="A11" s="336"/>
      <c r="B11" s="336"/>
      <c r="C11" s="336"/>
      <c r="D11" s="336"/>
      <c r="E11" s="336"/>
      <c r="F11" s="336"/>
      <c r="G11" s="329"/>
      <c r="H11" s="329"/>
      <c r="I11" s="271"/>
    </row>
    <row r="12" spans="1:9" s="268" customFormat="1" ht="12">
      <c r="A12" s="273"/>
      <c r="B12" s="273"/>
      <c r="C12" s="273"/>
      <c r="D12" s="273"/>
      <c r="E12" s="273"/>
      <c r="F12" s="273"/>
      <c r="G12" s="329"/>
      <c r="H12" s="329"/>
      <c r="I12" s="271"/>
    </row>
    <row r="13" spans="1:9" ht="12.75">
      <c r="A13" s="3"/>
      <c r="B13" s="3"/>
      <c r="C13" s="3"/>
      <c r="D13" s="3"/>
      <c r="E13" s="3"/>
      <c r="F13" s="297" t="s">
        <v>730</v>
      </c>
      <c r="G13" s="297"/>
      <c r="H13" s="272" t="s">
        <v>731</v>
      </c>
      <c r="I13" s="3"/>
    </row>
    <row r="14" spans="1:9" ht="12.75">
      <c r="A14" s="3"/>
      <c r="B14" s="3"/>
      <c r="C14" s="3"/>
      <c r="D14" s="3"/>
      <c r="E14" s="3"/>
      <c r="F14" s="297" t="s">
        <v>732</v>
      </c>
      <c r="G14" s="297"/>
      <c r="H14" s="272" t="s">
        <v>733</v>
      </c>
      <c r="I14" s="3"/>
    </row>
    <row r="15" spans="1:9" ht="12.75">
      <c r="A15" s="335" t="s">
        <v>734</v>
      </c>
      <c r="B15" s="335"/>
      <c r="H15" s="298"/>
      <c r="I15" s="9"/>
    </row>
    <row r="16" spans="1:9" s="277" customFormat="1" ht="12.75" customHeight="1">
      <c r="A16" s="324" t="s">
        <v>4</v>
      </c>
      <c r="B16" s="322" t="s">
        <v>749</v>
      </c>
      <c r="C16" s="325" t="s">
        <v>13</v>
      </c>
      <c r="D16" s="326"/>
      <c r="E16" s="324" t="s">
        <v>45</v>
      </c>
      <c r="F16" s="321" t="s">
        <v>14</v>
      </c>
      <c r="G16" s="321"/>
      <c r="H16" s="321"/>
      <c r="I16" s="321"/>
    </row>
    <row r="17" spans="1:9" s="287" customFormat="1" ht="45" customHeight="1">
      <c r="A17" s="324"/>
      <c r="B17" s="323"/>
      <c r="C17" s="327"/>
      <c r="D17" s="328"/>
      <c r="E17" s="324"/>
      <c r="F17" s="286" t="s">
        <v>42</v>
      </c>
      <c r="G17" s="286" t="s">
        <v>43</v>
      </c>
      <c r="H17" s="275" t="s">
        <v>44</v>
      </c>
      <c r="I17" s="275" t="s">
        <v>20</v>
      </c>
    </row>
    <row r="18" spans="1:9" s="35" customFormat="1" ht="12.75">
      <c r="A18" s="31"/>
      <c r="B18" s="32"/>
      <c r="C18" s="32"/>
      <c r="D18" s="33"/>
      <c r="E18" s="31"/>
      <c r="F18" s="31"/>
      <c r="G18" s="31"/>
      <c r="H18" s="34"/>
      <c r="I18" s="34"/>
    </row>
    <row r="19" spans="1:9" s="35" customFormat="1" ht="12.75">
      <c r="A19" s="38">
        <v>1</v>
      </c>
      <c r="B19" s="285" t="s">
        <v>737</v>
      </c>
      <c r="C19" s="318" t="s">
        <v>63</v>
      </c>
      <c r="D19" s="319"/>
      <c r="E19" s="40">
        <f>F19+G19+H19</f>
        <v>0</v>
      </c>
      <c r="F19" s="37">
        <f>'Būvl.'!M29</f>
        <v>0</v>
      </c>
      <c r="G19" s="37">
        <f>'Būvl.'!N29</f>
        <v>0</v>
      </c>
      <c r="H19" s="37">
        <f>'Būvl.'!O29</f>
        <v>0</v>
      </c>
      <c r="I19" s="37">
        <f>'Būvl.'!L29</f>
        <v>0</v>
      </c>
    </row>
    <row r="20" spans="1:9" s="35" customFormat="1" ht="12.75">
      <c r="A20" s="38">
        <v>2</v>
      </c>
      <c r="B20" s="285" t="s">
        <v>738</v>
      </c>
      <c r="C20" s="318" t="s">
        <v>122</v>
      </c>
      <c r="D20" s="319"/>
      <c r="E20" s="40">
        <f aca="true" t="shared" si="0" ref="E20:E30">F20+G20+H20</f>
        <v>0</v>
      </c>
      <c r="F20" s="43">
        <f>Cokols!N43</f>
        <v>0</v>
      </c>
      <c r="G20" s="43">
        <f>Cokols!O43</f>
        <v>0</v>
      </c>
      <c r="H20" s="43">
        <f>Cokols!P43</f>
        <v>0</v>
      </c>
      <c r="I20" s="43">
        <f>Cokols!M43</f>
        <v>0</v>
      </c>
    </row>
    <row r="21" spans="1:9" s="35" customFormat="1" ht="12.75">
      <c r="A21" s="38">
        <v>3</v>
      </c>
      <c r="B21" s="285" t="s">
        <v>739</v>
      </c>
      <c r="C21" s="318" t="s">
        <v>123</v>
      </c>
      <c r="D21" s="319"/>
      <c r="E21" s="40">
        <f t="shared" si="0"/>
        <v>0</v>
      </c>
      <c r="F21" s="43">
        <f>Fasade!N50</f>
        <v>0</v>
      </c>
      <c r="G21" s="43">
        <f>Fasade!O50</f>
        <v>0</v>
      </c>
      <c r="H21" s="43">
        <f>Fasade!P50</f>
        <v>0</v>
      </c>
      <c r="I21" s="43">
        <f>Fasade!M50</f>
        <v>0</v>
      </c>
    </row>
    <row r="22" spans="1:9" s="35" customFormat="1" ht="12" customHeight="1">
      <c r="A22" s="38">
        <v>4</v>
      </c>
      <c r="B22" s="285" t="s">
        <v>740</v>
      </c>
      <c r="C22" s="318" t="s">
        <v>163</v>
      </c>
      <c r="D22" s="319"/>
      <c r="E22" s="40">
        <f t="shared" si="0"/>
        <v>0</v>
      </c>
      <c r="F22" s="43">
        <f>'Logu ailas'!N48</f>
        <v>0</v>
      </c>
      <c r="G22" s="43">
        <f>'Logu ailas'!O48</f>
        <v>0</v>
      </c>
      <c r="H22" s="43">
        <f>'Logu ailas'!P48</f>
        <v>0</v>
      </c>
      <c r="I22" s="43">
        <f>'Logu ailas'!M48</f>
        <v>0</v>
      </c>
    </row>
    <row r="23" spans="1:9" s="35" customFormat="1" ht="12" customHeight="1">
      <c r="A23" s="38">
        <v>5</v>
      </c>
      <c r="B23" s="285" t="s">
        <v>741</v>
      </c>
      <c r="C23" s="69" t="s">
        <v>196</v>
      </c>
      <c r="D23" s="70"/>
      <c r="E23" s="40">
        <f t="shared" si="0"/>
        <v>0</v>
      </c>
      <c r="F23" s="43">
        <f>'Lodžij.'!N39</f>
        <v>0</v>
      </c>
      <c r="G23" s="43">
        <f>'Lodžij.'!O39</f>
        <v>0</v>
      </c>
      <c r="H23" s="43">
        <f>'Lodžij.'!P39</f>
        <v>0</v>
      </c>
      <c r="I23" s="43">
        <f>'Lodžij.'!M39</f>
        <v>0</v>
      </c>
    </row>
    <row r="24" spans="1:9" s="35" customFormat="1" ht="12" customHeight="1">
      <c r="A24" s="38">
        <v>6</v>
      </c>
      <c r="B24" s="285" t="s">
        <v>742</v>
      </c>
      <c r="C24" s="69" t="s">
        <v>213</v>
      </c>
      <c r="D24" s="70"/>
      <c r="E24" s="40">
        <f t="shared" si="0"/>
        <v>0</v>
      </c>
      <c r="F24" s="43">
        <f>'Lodžiju atj.'!N39</f>
        <v>0</v>
      </c>
      <c r="G24" s="43">
        <f>'Lodžiju atj.'!O39</f>
        <v>0</v>
      </c>
      <c r="H24" s="43">
        <f>'Lodžiju atj.'!P39</f>
        <v>0</v>
      </c>
      <c r="I24" s="43">
        <f>'Lodžiju atj.'!M39</f>
        <v>0</v>
      </c>
    </row>
    <row r="25" spans="1:9" s="35" customFormat="1" ht="12" customHeight="1">
      <c r="A25" s="38">
        <v>7</v>
      </c>
      <c r="B25" s="285" t="s">
        <v>743</v>
      </c>
      <c r="C25" s="69" t="s">
        <v>246</v>
      </c>
      <c r="D25" s="70"/>
      <c r="E25" s="40">
        <f t="shared" si="0"/>
        <v>0</v>
      </c>
      <c r="F25" s="43">
        <f>'Jumta elem.'!N48</f>
        <v>0</v>
      </c>
      <c r="G25" s="43">
        <f>'Jumta elem.'!O48</f>
        <v>0</v>
      </c>
      <c r="H25" s="43">
        <f>'Jumta elem.'!P48</f>
        <v>0</v>
      </c>
      <c r="I25" s="43">
        <f>'Jumta elem.'!M48</f>
        <v>0</v>
      </c>
    </row>
    <row r="26" spans="1:9" s="35" customFormat="1" ht="26.25">
      <c r="A26" s="38">
        <v>8</v>
      </c>
      <c r="B26" s="285" t="s">
        <v>744</v>
      </c>
      <c r="C26" s="69" t="s">
        <v>291</v>
      </c>
      <c r="D26" s="70"/>
      <c r="E26" s="40">
        <f t="shared" si="0"/>
        <v>0</v>
      </c>
      <c r="F26" s="43">
        <f>'Kapnu.t.jumts'!N72</f>
        <v>0</v>
      </c>
      <c r="G26" s="43">
        <f>'Kapnu.t.jumts'!O72</f>
        <v>0</v>
      </c>
      <c r="H26" s="43">
        <f>'Kapnu.t.jumts'!P72</f>
        <v>0</v>
      </c>
      <c r="I26" s="43">
        <f>'Kapnu.t.jumts'!M72</f>
        <v>0</v>
      </c>
    </row>
    <row r="27" spans="1:9" s="35" customFormat="1" ht="12" customHeight="1">
      <c r="A27" s="38">
        <v>9</v>
      </c>
      <c r="B27" s="285" t="s">
        <v>745</v>
      </c>
      <c r="C27" s="69" t="s">
        <v>336</v>
      </c>
      <c r="D27" s="70"/>
      <c r="E27" s="40">
        <f t="shared" si="0"/>
        <v>0</v>
      </c>
      <c r="F27" s="43">
        <f>'Ieejas jumti'!N57</f>
        <v>0</v>
      </c>
      <c r="G27" s="43">
        <f>'Ieejas jumti'!O57</f>
        <v>0</v>
      </c>
      <c r="H27" s="43">
        <f>'Ieejas jumti'!P57</f>
        <v>0</v>
      </c>
      <c r="I27" s="43">
        <f>'Ieejas jumti'!M57</f>
        <v>0</v>
      </c>
    </row>
    <row r="28" spans="1:9" s="35" customFormat="1" ht="12" customHeight="1">
      <c r="A28" s="38">
        <v>10</v>
      </c>
      <c r="B28" s="285" t="s">
        <v>746</v>
      </c>
      <c r="C28" s="69" t="s">
        <v>346</v>
      </c>
      <c r="D28" s="70"/>
      <c r="E28" s="40">
        <f t="shared" si="0"/>
        <v>0</v>
      </c>
      <c r="F28" s="43">
        <f>Dazadi!N32</f>
        <v>0</v>
      </c>
      <c r="G28" s="43">
        <f>Dazadi!O32</f>
        <v>0</v>
      </c>
      <c r="H28" s="43">
        <f>Dazadi!P32</f>
        <v>0</v>
      </c>
      <c r="I28" s="43">
        <f>Dazadi!M32</f>
        <v>0</v>
      </c>
    </row>
    <row r="29" spans="1:9" s="35" customFormat="1" ht="12" customHeight="1">
      <c r="A29" s="38">
        <v>11</v>
      </c>
      <c r="B29" s="285" t="s">
        <v>747</v>
      </c>
      <c r="C29" s="69" t="s">
        <v>358</v>
      </c>
      <c r="D29" s="70"/>
      <c r="E29" s="40">
        <f t="shared" si="0"/>
        <v>0</v>
      </c>
      <c r="F29" s="43">
        <f>Logi!N47</f>
        <v>0</v>
      </c>
      <c r="G29" s="43">
        <f>Logi!O47</f>
        <v>0</v>
      </c>
      <c r="H29" s="43">
        <f>Logi!P47</f>
        <v>0</v>
      </c>
      <c r="I29" s="43">
        <f>Logi!M47</f>
        <v>0</v>
      </c>
    </row>
    <row r="30" spans="1:9" s="35" customFormat="1" ht="12" customHeight="1">
      <c r="A30" s="38">
        <v>12</v>
      </c>
      <c r="B30" s="285" t="s">
        <v>748</v>
      </c>
      <c r="C30" s="69" t="s">
        <v>397</v>
      </c>
      <c r="D30" s="70"/>
      <c r="E30" s="40">
        <f t="shared" si="0"/>
        <v>0</v>
      </c>
      <c r="F30" s="43">
        <f>'BK'!N53</f>
        <v>0</v>
      </c>
      <c r="G30" s="43">
        <f>'BK'!O53</f>
        <v>0</v>
      </c>
      <c r="H30" s="43">
        <f>'BK'!P53</f>
        <v>0</v>
      </c>
      <c r="I30" s="43">
        <f>'BK'!M53</f>
        <v>0</v>
      </c>
    </row>
    <row r="31" spans="1:9" s="17" customFormat="1" ht="12.75">
      <c r="A31" s="26"/>
      <c r="B31" s="30"/>
      <c r="C31" s="28"/>
      <c r="D31" s="29"/>
      <c r="E31" s="27">
        <f>F31+G31+H31</f>
        <v>0</v>
      </c>
      <c r="F31" s="27"/>
      <c r="G31" s="27"/>
      <c r="H31" s="27"/>
      <c r="I31" s="27"/>
    </row>
    <row r="32" spans="1:9" ht="12.75">
      <c r="A32" s="312" t="s">
        <v>0</v>
      </c>
      <c r="B32" s="312"/>
      <c r="C32" s="312"/>
      <c r="D32" s="18"/>
      <c r="E32" s="19">
        <f>SUM(E18:E31)</f>
        <v>0</v>
      </c>
      <c r="F32" s="19">
        <f>SUM(F18:F31)</f>
        <v>0</v>
      </c>
      <c r="G32" s="19">
        <f>SUM(G18:G31)</f>
        <v>0</v>
      </c>
      <c r="H32" s="19">
        <f>SUM(H18:H31)</f>
        <v>0</v>
      </c>
      <c r="I32" s="19">
        <f>SUM(I18:I31)</f>
        <v>0</v>
      </c>
    </row>
    <row r="33" spans="1:5" ht="12.75">
      <c r="A33" s="313" t="s">
        <v>15</v>
      </c>
      <c r="B33" s="313"/>
      <c r="C33" s="313"/>
      <c r="D33" s="5" t="s">
        <v>750</v>
      </c>
      <c r="E33" s="20"/>
    </row>
    <row r="34" spans="1:5" ht="12.75">
      <c r="A34" s="314" t="s">
        <v>16</v>
      </c>
      <c r="B34" s="314"/>
      <c r="C34" s="314"/>
      <c r="D34" s="21"/>
      <c r="E34" s="20"/>
    </row>
    <row r="35" spans="1:7" ht="12.75">
      <c r="A35" s="315" t="s">
        <v>17</v>
      </c>
      <c r="B35" s="316"/>
      <c r="C35" s="317"/>
      <c r="D35" s="5" t="s">
        <v>750</v>
      </c>
      <c r="E35" s="20"/>
      <c r="G35" s="53"/>
    </row>
    <row r="36" spans="1:7" ht="12.75">
      <c r="A36" s="312" t="s">
        <v>18</v>
      </c>
      <c r="B36" s="312"/>
      <c r="C36" s="312"/>
      <c r="D36" s="18"/>
      <c r="E36" s="19"/>
      <c r="G36" s="22"/>
    </row>
    <row r="37" spans="1:3" s="10" customFormat="1" ht="12.75">
      <c r="A37" s="11"/>
      <c r="B37" s="11"/>
      <c r="C37" s="12"/>
    </row>
    <row r="38" spans="1:3" s="10" customFormat="1" ht="12.75">
      <c r="A38" s="11"/>
      <c r="B38" s="11"/>
      <c r="C38" s="12"/>
    </row>
    <row r="39" spans="1:3" s="10" customFormat="1" ht="12.75">
      <c r="A39" s="1" t="str">
        <f>'Buvn.kopt.'!$A$27</f>
        <v>Sastādīja:  </v>
      </c>
      <c r="B39" s="13"/>
      <c r="C39" s="14"/>
    </row>
    <row r="40" spans="1:6" s="6" customFormat="1" ht="12.75">
      <c r="A40" s="1"/>
      <c r="B40" s="7"/>
      <c r="C40" s="24"/>
      <c r="F40" s="15"/>
    </row>
    <row r="41" spans="1:3" s="6" customFormat="1" ht="12.75">
      <c r="A41" s="1"/>
      <c r="B41" s="7"/>
      <c r="C41" s="7"/>
    </row>
    <row r="42" spans="1:6" s="7" customFormat="1" ht="12.75">
      <c r="A42" s="25"/>
      <c r="D42" s="6"/>
      <c r="E42" s="6"/>
      <c r="F42" s="6"/>
    </row>
    <row r="43" spans="1:3" s="6" customFormat="1" ht="12.75">
      <c r="A43" s="1" t="str">
        <f>'Buvn.kopt.'!$A$31</f>
        <v>Pārbaudīja: </v>
      </c>
      <c r="B43" s="7"/>
      <c r="C43" s="7"/>
    </row>
    <row r="44" spans="1:3" s="6" customFormat="1" ht="12.75">
      <c r="A44" s="7"/>
      <c r="B44" s="7"/>
      <c r="C44" s="7"/>
    </row>
    <row r="45" spans="1:3" s="6" customFormat="1" ht="12.75">
      <c r="A45" s="7"/>
      <c r="B45" s="7"/>
      <c r="C45" s="7"/>
    </row>
    <row r="46" spans="1:3" s="6" customFormat="1" ht="12.75">
      <c r="A46" s="7"/>
      <c r="B46" s="7"/>
      <c r="C46" s="7"/>
    </row>
    <row r="47" spans="1:2" ht="12.75">
      <c r="A47" s="4"/>
      <c r="B47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7" spans="1:2" ht="12.75">
      <c r="A57" s="25"/>
      <c r="B57" s="25"/>
    </row>
  </sheetData>
  <sheetProtection/>
  <mergeCells count="31">
    <mergeCell ref="A11:F11"/>
    <mergeCell ref="G11:H11"/>
    <mergeCell ref="A6:B6"/>
    <mergeCell ref="A7:B7"/>
    <mergeCell ref="A9:B9"/>
    <mergeCell ref="E16:E17"/>
    <mergeCell ref="A15:B15"/>
    <mergeCell ref="C5:I5"/>
    <mergeCell ref="C6:I6"/>
    <mergeCell ref="C7:I7"/>
    <mergeCell ref="C8:I8"/>
    <mergeCell ref="C9:I9"/>
    <mergeCell ref="A2:I2"/>
    <mergeCell ref="F16:I16"/>
    <mergeCell ref="B16:B17"/>
    <mergeCell ref="A16:A17"/>
    <mergeCell ref="C16:D17"/>
    <mergeCell ref="G12:H12"/>
    <mergeCell ref="A3:I3"/>
    <mergeCell ref="A4:I4"/>
    <mergeCell ref="A8:B8"/>
    <mergeCell ref="A5:B5"/>
    <mergeCell ref="A36:C36"/>
    <mergeCell ref="A32:C32"/>
    <mergeCell ref="A33:C33"/>
    <mergeCell ref="A34:C34"/>
    <mergeCell ref="A35:C35"/>
    <mergeCell ref="C19:D19"/>
    <mergeCell ref="C22:D22"/>
    <mergeCell ref="C21:D21"/>
    <mergeCell ref="C20:D20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U52"/>
  <sheetViews>
    <sheetView zoomScale="85" zoomScaleNormal="85" zoomScaleSheetLayoutView="85" zoomScalePageLayoutView="0" workbookViewId="0" topLeftCell="A1">
      <selection activeCell="V15" sqref="V15"/>
    </sheetView>
  </sheetViews>
  <sheetFormatPr defaultColWidth="9.140625" defaultRowHeight="12.75"/>
  <cols>
    <col min="1" max="1" width="5.421875" style="101" customWidth="1"/>
    <col min="2" max="2" width="7.7109375" style="101" customWidth="1"/>
    <col min="3" max="3" width="25.8515625" style="101" customWidth="1"/>
    <col min="4" max="4" width="10.57421875" style="110" customWidth="1"/>
    <col min="5" max="5" width="8.140625" style="110" customWidth="1"/>
    <col min="6" max="6" width="5.8515625" style="101" customWidth="1"/>
    <col min="7" max="7" width="7.8515625" style="101" customWidth="1"/>
    <col min="8" max="8" width="7.7109375" style="101" customWidth="1"/>
    <col min="9" max="9" width="8.7109375" style="101" customWidth="1"/>
    <col min="10" max="10" width="9.57421875" style="101" customWidth="1"/>
    <col min="11" max="11" width="10.140625" style="101" customWidth="1"/>
    <col min="12" max="12" width="10.421875" style="101" customWidth="1"/>
    <col min="13" max="13" width="10.00390625" style="101" customWidth="1"/>
    <col min="14" max="14" width="8.421875" style="101" customWidth="1"/>
    <col min="15" max="15" width="9.7109375" style="101" customWidth="1"/>
    <col min="16" max="16" width="9.8515625" style="101" customWidth="1"/>
    <col min="17" max="17" width="9.00390625" style="101" customWidth="1"/>
    <col min="18" max="18" width="10.8515625" style="101" customWidth="1"/>
    <col min="19" max="19" width="9.421875" style="99" customWidth="1"/>
    <col min="20" max="20" width="9.140625" style="99" customWidth="1"/>
    <col min="21" max="21" width="11.00390625" style="101" customWidth="1"/>
    <col min="22" max="16384" width="9.140625" style="101" customWidth="1"/>
  </cols>
  <sheetData>
    <row r="1" spans="1:20" s="75" customFormat="1" ht="13.5">
      <c r="A1" s="337" t="s">
        <v>62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73"/>
      <c r="T1" s="74"/>
    </row>
    <row r="2" spans="1:20" s="75" customFormat="1" ht="13.5">
      <c r="A2" s="338" t="s">
        <v>579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74"/>
      <c r="T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20" s="75" customFormat="1" ht="12.75" customHeight="1">
      <c r="A13" s="356" t="s">
        <v>4</v>
      </c>
      <c r="B13" s="356" t="s">
        <v>22</v>
      </c>
      <c r="C13" s="363" t="s">
        <v>46</v>
      </c>
      <c r="D13" s="377"/>
      <c r="E13" s="377"/>
      <c r="F13" s="356" t="s">
        <v>1</v>
      </c>
      <c r="G13" s="358" t="s">
        <v>2</v>
      </c>
      <c r="H13" s="360" t="s">
        <v>5</v>
      </c>
      <c r="I13" s="361"/>
      <c r="J13" s="361"/>
      <c r="K13" s="361"/>
      <c r="L13" s="361"/>
      <c r="M13" s="362"/>
      <c r="N13" s="360" t="s">
        <v>3</v>
      </c>
      <c r="O13" s="361"/>
      <c r="P13" s="361"/>
      <c r="Q13" s="361"/>
      <c r="R13" s="362"/>
      <c r="S13" s="74"/>
      <c r="T13" s="74"/>
    </row>
    <row r="14" spans="1:20" s="75" customFormat="1" ht="58.5" customHeight="1">
      <c r="A14" s="357"/>
      <c r="B14" s="357"/>
      <c r="C14" s="365"/>
      <c r="D14" s="378"/>
      <c r="E14" s="378"/>
      <c r="F14" s="357"/>
      <c r="G14" s="358"/>
      <c r="H14" s="78" t="s">
        <v>23</v>
      </c>
      <c r="I14" s="78" t="s">
        <v>24</v>
      </c>
      <c r="J14" s="78" t="s">
        <v>42</v>
      </c>
      <c r="K14" s="78" t="s">
        <v>43</v>
      </c>
      <c r="L14" s="78" t="s">
        <v>44</v>
      </c>
      <c r="M14" s="78" t="s">
        <v>47</v>
      </c>
      <c r="N14" s="78" t="s">
        <v>25</v>
      </c>
      <c r="O14" s="78" t="s">
        <v>42</v>
      </c>
      <c r="P14" s="78" t="s">
        <v>43</v>
      </c>
      <c r="Q14" s="78" t="s">
        <v>44</v>
      </c>
      <c r="R14" s="78" t="s">
        <v>48</v>
      </c>
      <c r="S14" s="74"/>
      <c r="T14" s="74"/>
    </row>
    <row r="15" spans="1:21" s="164" customFormat="1" ht="12.75">
      <c r="A15" s="86"/>
      <c r="B15" s="84"/>
      <c r="C15" s="72" t="s">
        <v>589</v>
      </c>
      <c r="D15" s="169"/>
      <c r="E15" s="169"/>
      <c r="F15" s="45"/>
      <c r="G15" s="54"/>
      <c r="H15" s="54"/>
      <c r="I15" s="54"/>
      <c r="J15" s="85"/>
      <c r="K15" s="85"/>
      <c r="L15" s="85"/>
      <c r="M15" s="162">
        <f>ROUND(J15+K15+L15,2)</f>
        <v>0</v>
      </c>
      <c r="N15" s="80">
        <f>ROUND(H15*G15,2)</f>
        <v>0</v>
      </c>
      <c r="O15" s="163">
        <f>ROUND(J15*G15,2)</f>
        <v>0</v>
      </c>
      <c r="P15" s="163">
        <f>ROUND(K15*G15,2)</f>
        <v>0</v>
      </c>
      <c r="Q15" s="163">
        <f>ROUND(L15*G15,2)</f>
        <v>0</v>
      </c>
      <c r="R15" s="162">
        <f>ROUND(O15+P15+Q15,2)</f>
        <v>0</v>
      </c>
      <c r="S15" s="170"/>
      <c r="T15" s="170"/>
      <c r="U15" s="170"/>
    </row>
    <row r="16" spans="1:21" s="83" customFormat="1" ht="12.75">
      <c r="A16" s="84">
        <v>1</v>
      </c>
      <c r="B16" s="84" t="s">
        <v>80</v>
      </c>
      <c r="C16" s="47" t="s">
        <v>580</v>
      </c>
      <c r="D16" s="171" t="s">
        <v>581</v>
      </c>
      <c r="E16" s="171"/>
      <c r="F16" s="46" t="s">
        <v>479</v>
      </c>
      <c r="G16" s="55">
        <v>1</v>
      </c>
      <c r="H16" s="160"/>
      <c r="I16" s="161"/>
      <c r="J16" s="85"/>
      <c r="K16" s="165"/>
      <c r="L16" s="165"/>
      <c r="M16" s="80"/>
      <c r="N16" s="80"/>
      <c r="O16" s="81"/>
      <c r="P16" s="81"/>
      <c r="Q16" s="81"/>
      <c r="R16" s="80"/>
      <c r="S16" s="82"/>
      <c r="T16" s="82"/>
      <c r="U16" s="82"/>
    </row>
    <row r="17" spans="1:21" s="83" customFormat="1" ht="12.75">
      <c r="A17" s="84">
        <v>2</v>
      </c>
      <c r="B17" s="84" t="s">
        <v>80</v>
      </c>
      <c r="C17" s="47" t="s">
        <v>582</v>
      </c>
      <c r="D17" s="171" t="s">
        <v>581</v>
      </c>
      <c r="E17" s="171"/>
      <c r="F17" s="46" t="s">
        <v>479</v>
      </c>
      <c r="G17" s="55">
        <v>1</v>
      </c>
      <c r="H17" s="160"/>
      <c r="I17" s="161"/>
      <c r="J17" s="85"/>
      <c r="K17" s="165"/>
      <c r="L17" s="165"/>
      <c r="M17" s="80"/>
      <c r="N17" s="80"/>
      <c r="O17" s="81"/>
      <c r="P17" s="81"/>
      <c r="Q17" s="81"/>
      <c r="R17" s="80"/>
      <c r="S17" s="82"/>
      <c r="T17" s="82"/>
      <c r="U17" s="82"/>
    </row>
    <row r="18" spans="1:21" s="83" customFormat="1" ht="12.75">
      <c r="A18" s="84">
        <v>3</v>
      </c>
      <c r="B18" s="84" t="s">
        <v>80</v>
      </c>
      <c r="C18" s="47" t="s">
        <v>583</v>
      </c>
      <c r="D18" s="171"/>
      <c r="E18" s="171"/>
      <c r="F18" s="46" t="s">
        <v>479</v>
      </c>
      <c r="G18" s="55">
        <v>1</v>
      </c>
      <c r="H18" s="160"/>
      <c r="I18" s="161"/>
      <c r="J18" s="85"/>
      <c r="K18" s="165"/>
      <c r="L18" s="165"/>
      <c r="M18" s="80"/>
      <c r="N18" s="80"/>
      <c r="O18" s="81"/>
      <c r="P18" s="81"/>
      <c r="Q18" s="81"/>
      <c r="R18" s="80"/>
      <c r="S18" s="82"/>
      <c r="T18" s="82"/>
      <c r="U18" s="82"/>
    </row>
    <row r="19" spans="1:21" s="83" customFormat="1" ht="12.75">
      <c r="A19" s="84">
        <v>4</v>
      </c>
      <c r="B19" s="84" t="s">
        <v>80</v>
      </c>
      <c r="C19" s="47" t="s">
        <v>584</v>
      </c>
      <c r="D19" s="171" t="s">
        <v>585</v>
      </c>
      <c r="E19" s="171"/>
      <c r="F19" s="46" t="s">
        <v>395</v>
      </c>
      <c r="G19" s="55">
        <v>4</v>
      </c>
      <c r="H19" s="160"/>
      <c r="I19" s="161"/>
      <c r="J19" s="85"/>
      <c r="K19" s="165"/>
      <c r="L19" s="165"/>
      <c r="M19" s="80"/>
      <c r="N19" s="80"/>
      <c r="O19" s="81"/>
      <c r="P19" s="81"/>
      <c r="Q19" s="81"/>
      <c r="R19" s="80"/>
      <c r="S19" s="82"/>
      <c r="T19" s="82"/>
      <c r="U19" s="82"/>
    </row>
    <row r="20" spans="1:21" s="83" customFormat="1" ht="12.75">
      <c r="A20" s="84">
        <v>5</v>
      </c>
      <c r="B20" s="84" t="s">
        <v>80</v>
      </c>
      <c r="C20" s="47" t="s">
        <v>432</v>
      </c>
      <c r="D20" s="171" t="s">
        <v>586</v>
      </c>
      <c r="E20" s="171" t="s">
        <v>434</v>
      </c>
      <c r="F20" s="46" t="s">
        <v>79</v>
      </c>
      <c r="G20" s="55">
        <v>3</v>
      </c>
      <c r="H20" s="160"/>
      <c r="I20" s="161"/>
      <c r="J20" s="85"/>
      <c r="K20" s="165"/>
      <c r="L20" s="165"/>
      <c r="M20" s="80"/>
      <c r="N20" s="80"/>
      <c r="O20" s="81"/>
      <c r="P20" s="81"/>
      <c r="Q20" s="81"/>
      <c r="R20" s="80"/>
      <c r="S20" s="82"/>
      <c r="T20" s="82"/>
      <c r="U20" s="82"/>
    </row>
    <row r="21" spans="1:21" s="83" customFormat="1" ht="26.25">
      <c r="A21" s="84">
        <v>6</v>
      </c>
      <c r="B21" s="84" t="s">
        <v>80</v>
      </c>
      <c r="C21" s="47" t="s">
        <v>587</v>
      </c>
      <c r="D21" s="171" t="s">
        <v>588</v>
      </c>
      <c r="E21" s="171"/>
      <c r="F21" s="46" t="s">
        <v>79</v>
      </c>
      <c r="G21" s="55">
        <v>3</v>
      </c>
      <c r="H21" s="160"/>
      <c r="I21" s="161"/>
      <c r="J21" s="85"/>
      <c r="K21" s="165"/>
      <c r="L21" s="165"/>
      <c r="M21" s="80"/>
      <c r="N21" s="80"/>
      <c r="O21" s="81"/>
      <c r="P21" s="81"/>
      <c r="Q21" s="81"/>
      <c r="R21" s="80"/>
      <c r="S21" s="82"/>
      <c r="T21" s="82"/>
      <c r="U21" s="82"/>
    </row>
    <row r="22" spans="1:21" s="164" customFormat="1" ht="12.75">
      <c r="A22" s="84">
        <v>7</v>
      </c>
      <c r="B22" s="84" t="s">
        <v>80</v>
      </c>
      <c r="C22" s="47" t="s">
        <v>553</v>
      </c>
      <c r="D22" s="172"/>
      <c r="E22" s="172"/>
      <c r="F22" s="46" t="s">
        <v>479</v>
      </c>
      <c r="G22" s="54">
        <v>1</v>
      </c>
      <c r="H22" s="160"/>
      <c r="I22" s="161"/>
      <c r="J22" s="85"/>
      <c r="K22" s="165"/>
      <c r="L22" s="165"/>
      <c r="M22" s="80"/>
      <c r="N22" s="80"/>
      <c r="O22" s="81"/>
      <c r="P22" s="81"/>
      <c r="Q22" s="81"/>
      <c r="R22" s="80"/>
      <c r="S22" s="82"/>
      <c r="T22" s="82"/>
      <c r="U22" s="82"/>
    </row>
    <row r="23" spans="1:21" s="164" customFormat="1" ht="12.75">
      <c r="A23" s="84">
        <v>8</v>
      </c>
      <c r="B23" s="84" t="s">
        <v>80</v>
      </c>
      <c r="C23" s="47" t="s">
        <v>473</v>
      </c>
      <c r="D23" s="172"/>
      <c r="E23" s="172"/>
      <c r="F23" s="46" t="s">
        <v>479</v>
      </c>
      <c r="G23" s="54">
        <v>1</v>
      </c>
      <c r="H23" s="160"/>
      <c r="I23" s="161"/>
      <c r="J23" s="85"/>
      <c r="K23" s="165"/>
      <c r="L23" s="165"/>
      <c r="M23" s="80"/>
      <c r="N23" s="80"/>
      <c r="O23" s="81"/>
      <c r="P23" s="81"/>
      <c r="Q23" s="81"/>
      <c r="R23" s="80"/>
      <c r="S23" s="82"/>
      <c r="T23" s="82"/>
      <c r="U23" s="82"/>
    </row>
    <row r="24" spans="1:21" s="164" customFormat="1" ht="39">
      <c r="A24" s="84">
        <v>9</v>
      </c>
      <c r="B24" s="84" t="s">
        <v>80</v>
      </c>
      <c r="C24" s="47" t="s">
        <v>756</v>
      </c>
      <c r="D24" s="172"/>
      <c r="E24" s="172"/>
      <c r="F24" s="46" t="s">
        <v>479</v>
      </c>
      <c r="G24" s="54">
        <v>42</v>
      </c>
      <c r="H24" s="301"/>
      <c r="I24" s="161"/>
      <c r="J24" s="85"/>
      <c r="K24" s="165"/>
      <c r="L24" s="165"/>
      <c r="M24" s="80"/>
      <c r="N24" s="80"/>
      <c r="O24" s="81"/>
      <c r="P24" s="81"/>
      <c r="Q24" s="81"/>
      <c r="R24" s="80"/>
      <c r="S24" s="82"/>
      <c r="T24" s="82"/>
      <c r="U24" s="82"/>
    </row>
    <row r="25" spans="1:21" s="164" customFormat="1" ht="12.75">
      <c r="A25" s="84"/>
      <c r="B25" s="84"/>
      <c r="C25" s="52" t="s">
        <v>608</v>
      </c>
      <c r="D25" s="172"/>
      <c r="E25" s="172"/>
      <c r="F25" s="46"/>
      <c r="G25" s="54"/>
      <c r="H25" s="54"/>
      <c r="I25" s="161"/>
      <c r="J25" s="85"/>
      <c r="K25" s="165"/>
      <c r="L25" s="165"/>
      <c r="M25" s="80"/>
      <c r="N25" s="80"/>
      <c r="O25" s="81"/>
      <c r="P25" s="81"/>
      <c r="Q25" s="81"/>
      <c r="R25" s="80"/>
      <c r="S25" s="82"/>
      <c r="T25" s="82"/>
      <c r="U25" s="82"/>
    </row>
    <row r="26" spans="1:21" s="83" customFormat="1" ht="26.25" customHeight="1">
      <c r="A26" s="84">
        <v>10</v>
      </c>
      <c r="B26" s="84" t="s">
        <v>80</v>
      </c>
      <c r="C26" s="47" t="s">
        <v>590</v>
      </c>
      <c r="D26" s="171" t="s">
        <v>591</v>
      </c>
      <c r="E26" s="171" t="s">
        <v>592</v>
      </c>
      <c r="F26" s="46" t="s">
        <v>79</v>
      </c>
      <c r="G26" s="55">
        <v>80</v>
      </c>
      <c r="H26" s="160"/>
      <c r="I26" s="161"/>
      <c r="J26" s="85"/>
      <c r="K26" s="165"/>
      <c r="L26" s="165"/>
      <c r="M26" s="80"/>
      <c r="N26" s="80"/>
      <c r="O26" s="81"/>
      <c r="P26" s="81"/>
      <c r="Q26" s="81"/>
      <c r="R26" s="80"/>
      <c r="S26" s="82"/>
      <c r="T26" s="82"/>
      <c r="U26" s="82"/>
    </row>
    <row r="27" spans="1:21" s="83" customFormat="1" ht="12.75">
      <c r="A27" s="84">
        <v>11</v>
      </c>
      <c r="B27" s="84" t="s">
        <v>80</v>
      </c>
      <c r="C27" s="47" t="s">
        <v>609</v>
      </c>
      <c r="D27" s="171" t="s">
        <v>593</v>
      </c>
      <c r="E27" s="171" t="s">
        <v>592</v>
      </c>
      <c r="F27" s="46" t="s">
        <v>479</v>
      </c>
      <c r="G27" s="55">
        <v>1</v>
      </c>
      <c r="H27" s="160"/>
      <c r="I27" s="161"/>
      <c r="J27" s="85"/>
      <c r="K27" s="165"/>
      <c r="L27" s="165"/>
      <c r="M27" s="80"/>
      <c r="N27" s="80"/>
      <c r="O27" s="81"/>
      <c r="P27" s="81"/>
      <c r="Q27" s="81"/>
      <c r="R27" s="80"/>
      <c r="S27" s="82"/>
      <c r="T27" s="82"/>
      <c r="U27" s="82"/>
    </row>
    <row r="28" spans="1:21" s="83" customFormat="1" ht="21.75" customHeight="1">
      <c r="A28" s="84">
        <v>12</v>
      </c>
      <c r="B28" s="84" t="s">
        <v>80</v>
      </c>
      <c r="C28" s="47" t="s">
        <v>594</v>
      </c>
      <c r="D28" s="171" t="s">
        <v>591</v>
      </c>
      <c r="E28" s="171" t="s">
        <v>592</v>
      </c>
      <c r="F28" s="46" t="s">
        <v>395</v>
      </c>
      <c r="G28" s="55">
        <v>2</v>
      </c>
      <c r="H28" s="160"/>
      <c r="I28" s="161"/>
      <c r="J28" s="85"/>
      <c r="K28" s="165"/>
      <c r="L28" s="165"/>
      <c r="M28" s="80"/>
      <c r="N28" s="80"/>
      <c r="O28" s="81"/>
      <c r="P28" s="81"/>
      <c r="Q28" s="81"/>
      <c r="R28" s="80"/>
      <c r="S28" s="82"/>
      <c r="T28" s="82"/>
      <c r="U28" s="82"/>
    </row>
    <row r="29" spans="1:21" s="83" customFormat="1" ht="24.75" customHeight="1">
      <c r="A29" s="84">
        <v>13</v>
      </c>
      <c r="B29" s="84" t="s">
        <v>80</v>
      </c>
      <c r="C29" s="47" t="s">
        <v>595</v>
      </c>
      <c r="D29" s="171" t="s">
        <v>591</v>
      </c>
      <c r="E29" s="171" t="s">
        <v>592</v>
      </c>
      <c r="F29" s="46" t="s">
        <v>395</v>
      </c>
      <c r="G29" s="55">
        <v>5</v>
      </c>
      <c r="H29" s="160"/>
      <c r="I29" s="161"/>
      <c r="J29" s="85"/>
      <c r="K29" s="165"/>
      <c r="L29" s="165"/>
      <c r="M29" s="80"/>
      <c r="N29" s="80"/>
      <c r="O29" s="81"/>
      <c r="P29" s="81"/>
      <c r="Q29" s="81"/>
      <c r="R29" s="80"/>
      <c r="S29" s="82"/>
      <c r="T29" s="82"/>
      <c r="U29" s="82"/>
    </row>
    <row r="30" spans="1:21" s="83" customFormat="1" ht="12.75">
      <c r="A30" s="84">
        <v>14</v>
      </c>
      <c r="B30" s="84" t="s">
        <v>80</v>
      </c>
      <c r="C30" s="47" t="s">
        <v>596</v>
      </c>
      <c r="D30" s="171" t="s">
        <v>597</v>
      </c>
      <c r="E30" s="171" t="s">
        <v>598</v>
      </c>
      <c r="F30" s="46" t="s">
        <v>79</v>
      </c>
      <c r="G30" s="55">
        <v>4</v>
      </c>
      <c r="H30" s="160"/>
      <c r="I30" s="161"/>
      <c r="J30" s="85"/>
      <c r="K30" s="165"/>
      <c r="L30" s="165"/>
      <c r="M30" s="80"/>
      <c r="N30" s="80"/>
      <c r="O30" s="81"/>
      <c r="P30" s="81"/>
      <c r="Q30" s="81"/>
      <c r="R30" s="80"/>
      <c r="S30" s="82"/>
      <c r="T30" s="82"/>
      <c r="U30" s="82"/>
    </row>
    <row r="31" spans="1:21" s="83" customFormat="1" ht="12.75">
      <c r="A31" s="84">
        <v>15</v>
      </c>
      <c r="B31" s="84" t="s">
        <v>80</v>
      </c>
      <c r="C31" s="47" t="s">
        <v>553</v>
      </c>
      <c r="D31" s="171"/>
      <c r="E31" s="171"/>
      <c r="F31" s="46" t="s">
        <v>479</v>
      </c>
      <c r="G31" s="55">
        <v>1</v>
      </c>
      <c r="H31" s="160"/>
      <c r="I31" s="161"/>
      <c r="J31" s="85"/>
      <c r="K31" s="165"/>
      <c r="L31" s="165"/>
      <c r="M31" s="80"/>
      <c r="N31" s="80"/>
      <c r="O31" s="81"/>
      <c r="P31" s="81"/>
      <c r="Q31" s="81"/>
      <c r="R31" s="80"/>
      <c r="S31" s="82"/>
      <c r="T31" s="82"/>
      <c r="U31" s="82"/>
    </row>
    <row r="32" spans="1:21" s="83" customFormat="1" ht="12.75">
      <c r="A32" s="84">
        <v>16</v>
      </c>
      <c r="B32" s="84" t="s">
        <v>80</v>
      </c>
      <c r="C32" s="47" t="s">
        <v>473</v>
      </c>
      <c r="D32" s="171"/>
      <c r="E32" s="171"/>
      <c r="F32" s="46" t="s">
        <v>479</v>
      </c>
      <c r="G32" s="55">
        <v>1</v>
      </c>
      <c r="H32" s="160"/>
      <c r="I32" s="161"/>
      <c r="J32" s="85"/>
      <c r="K32" s="165"/>
      <c r="L32" s="165"/>
      <c r="M32" s="80"/>
      <c r="N32" s="80"/>
      <c r="O32" s="81"/>
      <c r="P32" s="81"/>
      <c r="Q32" s="81"/>
      <c r="R32" s="80"/>
      <c r="S32" s="82"/>
      <c r="T32" s="82"/>
      <c r="U32" s="82"/>
    </row>
    <row r="33" spans="1:21" s="83" customFormat="1" ht="20.25">
      <c r="A33" s="84">
        <v>17</v>
      </c>
      <c r="B33" s="84" t="s">
        <v>80</v>
      </c>
      <c r="C33" s="47" t="s">
        <v>599</v>
      </c>
      <c r="D33" s="171" t="s">
        <v>600</v>
      </c>
      <c r="E33" s="171"/>
      <c r="F33" s="46" t="s">
        <v>78</v>
      </c>
      <c r="G33" s="55">
        <v>80</v>
      </c>
      <c r="H33" s="160"/>
      <c r="I33" s="161"/>
      <c r="J33" s="85"/>
      <c r="K33" s="165"/>
      <c r="L33" s="165"/>
      <c r="M33" s="80"/>
      <c r="N33" s="80"/>
      <c r="O33" s="81"/>
      <c r="P33" s="81"/>
      <c r="Q33" s="81"/>
      <c r="R33" s="80"/>
      <c r="S33" s="82"/>
      <c r="T33" s="82"/>
      <c r="U33" s="82"/>
    </row>
    <row r="34" spans="1:21" s="83" customFormat="1" ht="20.25">
      <c r="A34" s="84">
        <v>18</v>
      </c>
      <c r="B34" s="84" t="s">
        <v>80</v>
      </c>
      <c r="C34" s="47" t="s">
        <v>601</v>
      </c>
      <c r="D34" s="171" t="s">
        <v>600</v>
      </c>
      <c r="E34" s="171"/>
      <c r="F34" s="46" t="s">
        <v>78</v>
      </c>
      <c r="G34" s="55">
        <v>80</v>
      </c>
      <c r="H34" s="160"/>
      <c r="I34" s="161"/>
      <c r="J34" s="85"/>
      <c r="K34" s="165"/>
      <c r="L34" s="165"/>
      <c r="M34" s="80"/>
      <c r="N34" s="80"/>
      <c r="O34" s="81"/>
      <c r="P34" s="81"/>
      <c r="Q34" s="81"/>
      <c r="R34" s="80"/>
      <c r="S34" s="82"/>
      <c r="T34" s="82"/>
      <c r="U34" s="82"/>
    </row>
    <row r="35" spans="1:21" s="83" customFormat="1" ht="12.75">
      <c r="A35" s="84">
        <v>19</v>
      </c>
      <c r="B35" s="84" t="s">
        <v>80</v>
      </c>
      <c r="C35" s="47" t="s">
        <v>602</v>
      </c>
      <c r="D35" s="171"/>
      <c r="E35" s="171"/>
      <c r="F35" s="46" t="s">
        <v>76</v>
      </c>
      <c r="G35" s="55">
        <v>43.8</v>
      </c>
      <c r="H35" s="160"/>
      <c r="I35" s="161"/>
      <c r="J35" s="85"/>
      <c r="K35" s="165"/>
      <c r="L35" s="165"/>
      <c r="M35" s="80"/>
      <c r="N35" s="80"/>
      <c r="O35" s="81"/>
      <c r="P35" s="81"/>
      <c r="Q35" s="81"/>
      <c r="R35" s="80"/>
      <c r="S35" s="82"/>
      <c r="T35" s="82"/>
      <c r="U35" s="82"/>
    </row>
    <row r="36" spans="1:21" s="164" customFormat="1" ht="26.25">
      <c r="A36" s="84">
        <v>20</v>
      </c>
      <c r="B36" s="84" t="s">
        <v>80</v>
      </c>
      <c r="C36" s="47" t="s">
        <v>603</v>
      </c>
      <c r="D36" s="172"/>
      <c r="E36" s="172"/>
      <c r="F36" s="46" t="s">
        <v>479</v>
      </c>
      <c r="G36" s="54">
        <v>4</v>
      </c>
      <c r="H36" s="160"/>
      <c r="I36" s="161"/>
      <c r="J36" s="85"/>
      <c r="K36" s="165"/>
      <c r="L36" s="165"/>
      <c r="M36" s="80"/>
      <c r="N36" s="80"/>
      <c r="O36" s="81"/>
      <c r="P36" s="81"/>
      <c r="Q36" s="81"/>
      <c r="R36" s="80"/>
      <c r="S36" s="82"/>
      <c r="T36" s="82"/>
      <c r="U36" s="82"/>
    </row>
    <row r="37" spans="1:21" s="164" customFormat="1" ht="26.25">
      <c r="A37" s="84">
        <v>21</v>
      </c>
      <c r="B37" s="84" t="s">
        <v>80</v>
      </c>
      <c r="C37" s="47" t="s">
        <v>604</v>
      </c>
      <c r="D37" s="172"/>
      <c r="E37" s="172"/>
      <c r="F37" s="46" t="s">
        <v>79</v>
      </c>
      <c r="G37" s="54">
        <v>80</v>
      </c>
      <c r="H37" s="160"/>
      <c r="I37" s="161"/>
      <c r="J37" s="85"/>
      <c r="K37" s="165"/>
      <c r="L37" s="165"/>
      <c r="M37" s="80"/>
      <c r="N37" s="80"/>
      <c r="O37" s="81"/>
      <c r="P37" s="81"/>
      <c r="Q37" s="81"/>
      <c r="R37" s="80"/>
      <c r="S37" s="82"/>
      <c r="T37" s="82"/>
      <c r="U37" s="82"/>
    </row>
    <row r="38" spans="1:21" s="164" customFormat="1" ht="26.25">
      <c r="A38" s="84">
        <v>22</v>
      </c>
      <c r="B38" s="84" t="s">
        <v>80</v>
      </c>
      <c r="C38" s="47" t="s">
        <v>605</v>
      </c>
      <c r="D38" s="172"/>
      <c r="E38" s="172"/>
      <c r="F38" s="45" t="s">
        <v>395</v>
      </c>
      <c r="G38" s="54">
        <v>11</v>
      </c>
      <c r="H38" s="160"/>
      <c r="I38" s="161"/>
      <c r="J38" s="85"/>
      <c r="K38" s="165"/>
      <c r="L38" s="165"/>
      <c r="M38" s="80"/>
      <c r="N38" s="80"/>
      <c r="O38" s="81"/>
      <c r="P38" s="81"/>
      <c r="Q38" s="81"/>
      <c r="R38" s="80"/>
      <c r="S38" s="82"/>
      <c r="T38" s="82"/>
      <c r="U38" s="82"/>
    </row>
    <row r="39" spans="1:21" s="164" customFormat="1" ht="12.75">
      <c r="A39" s="84">
        <v>23</v>
      </c>
      <c r="B39" s="84" t="s">
        <v>80</v>
      </c>
      <c r="C39" s="47" t="s">
        <v>606</v>
      </c>
      <c r="D39" s="172" t="s">
        <v>607</v>
      </c>
      <c r="E39" s="172"/>
      <c r="F39" s="45" t="s">
        <v>395</v>
      </c>
      <c r="G39" s="54">
        <v>11</v>
      </c>
      <c r="H39" s="160"/>
      <c r="I39" s="161"/>
      <c r="J39" s="85"/>
      <c r="K39" s="165"/>
      <c r="L39" s="165"/>
      <c r="M39" s="80"/>
      <c r="N39" s="80"/>
      <c r="O39" s="81"/>
      <c r="P39" s="81"/>
      <c r="Q39" s="81"/>
      <c r="R39" s="80"/>
      <c r="S39" s="82"/>
      <c r="T39" s="82"/>
      <c r="U39" s="82"/>
    </row>
    <row r="40" spans="1:20" s="83" customFormat="1" ht="12.75">
      <c r="A40" s="68"/>
      <c r="B40" s="68"/>
      <c r="C40" s="111"/>
      <c r="D40" s="166"/>
      <c r="E40" s="166"/>
      <c r="F40" s="87"/>
      <c r="G40" s="88"/>
      <c r="H40" s="88"/>
      <c r="I40" s="88"/>
      <c r="J40" s="85">
        <f>ROUND(I40*H40,2)</f>
        <v>0</v>
      </c>
      <c r="K40" s="159"/>
      <c r="L40" s="159"/>
      <c r="M40" s="80">
        <f>ROUND(J40+K40+L40,2)</f>
        <v>0</v>
      </c>
      <c r="N40" s="80">
        <f>ROUND(H40*G40,2)</f>
        <v>0</v>
      </c>
      <c r="O40" s="81">
        <f>ROUND(J40*G40,2)</f>
        <v>0</v>
      </c>
      <c r="P40" s="81">
        <f>ROUND(K40*G40,2)</f>
        <v>0</v>
      </c>
      <c r="Q40" s="81">
        <f>ROUND(L40*G40,2)</f>
        <v>0</v>
      </c>
      <c r="R40" s="80">
        <f>ROUND(O40+P40+Q40,2)</f>
        <v>0</v>
      </c>
      <c r="S40" s="82"/>
      <c r="T40" s="82"/>
    </row>
    <row r="41" spans="1:20" s="75" customFormat="1" ht="38.25" customHeight="1">
      <c r="A41" s="90"/>
      <c r="B41" s="90"/>
      <c r="C41" s="350" t="s">
        <v>49</v>
      </c>
      <c r="D41" s="359"/>
      <c r="E41" s="359"/>
      <c r="F41" s="359"/>
      <c r="G41" s="351"/>
      <c r="H41" s="92"/>
      <c r="I41" s="92"/>
      <c r="J41" s="92"/>
      <c r="K41" s="92"/>
      <c r="L41" s="92"/>
      <c r="M41" s="93"/>
      <c r="N41" s="93">
        <f>SUM(N15:N40)</f>
        <v>0</v>
      </c>
      <c r="O41" s="93">
        <f>SUM(O15:O40)</f>
        <v>0</v>
      </c>
      <c r="P41" s="93">
        <f>SUM(P15:P40)</f>
        <v>0</v>
      </c>
      <c r="Q41" s="93">
        <f>SUM(Q15:Q40)</f>
        <v>0</v>
      </c>
      <c r="R41" s="93">
        <f>SUM(R15:R40)</f>
        <v>0</v>
      </c>
      <c r="S41" s="74"/>
      <c r="T41" s="74"/>
    </row>
    <row r="42" spans="1:5" s="96" customFormat="1" ht="12.75">
      <c r="A42" s="94"/>
      <c r="B42" s="94"/>
      <c r="C42" s="95"/>
      <c r="D42" s="106"/>
      <c r="E42" s="106"/>
    </row>
    <row r="43" spans="1:5" s="96" customFormat="1" ht="12.75">
      <c r="A43" s="57" t="s">
        <v>35</v>
      </c>
      <c r="B43" s="56" t="s">
        <v>36</v>
      </c>
      <c r="C43" s="95"/>
      <c r="D43" s="95"/>
      <c r="E43" s="95"/>
    </row>
    <row r="44" spans="1:5" s="96" customFormat="1" ht="12.75">
      <c r="A44" s="94"/>
      <c r="B44" s="94"/>
      <c r="C44" s="95"/>
      <c r="D44" s="106"/>
      <c r="E44" s="106"/>
    </row>
    <row r="45" spans="1:5" s="96" customFormat="1" ht="12.75">
      <c r="A45" s="56" t="str">
        <f>'Buvn.kopt.'!$A$27</f>
        <v>Sastādīja:  </v>
      </c>
      <c r="B45" s="97"/>
      <c r="C45" s="98"/>
      <c r="D45" s="107"/>
      <c r="E45" s="107"/>
    </row>
    <row r="46" spans="1:20" ht="12.75">
      <c r="A46" s="56"/>
      <c r="B46" s="99"/>
      <c r="C46" s="100"/>
      <c r="D46" s="108"/>
      <c r="E46" s="108"/>
      <c r="H46" s="102"/>
      <c r="S46" s="101"/>
      <c r="T46" s="101"/>
    </row>
    <row r="47" spans="1:20" ht="12.75">
      <c r="A47" s="56"/>
      <c r="B47" s="99"/>
      <c r="C47" s="99"/>
      <c r="D47" s="109"/>
      <c r="E47" s="109"/>
      <c r="S47" s="101"/>
      <c r="T47" s="101"/>
    </row>
    <row r="48" spans="1:8" s="99" customFormat="1" ht="12.75">
      <c r="A48" s="103"/>
      <c r="D48" s="109"/>
      <c r="E48" s="109"/>
      <c r="F48" s="101"/>
      <c r="G48" s="101"/>
      <c r="H48" s="101"/>
    </row>
    <row r="49" spans="1:20" ht="12.75">
      <c r="A49" s="56" t="str">
        <f>'Buvn.kopt.'!$A$31</f>
        <v>Pārbaudīja: </v>
      </c>
      <c r="B49" s="99"/>
      <c r="C49" s="99"/>
      <c r="D49" s="109"/>
      <c r="E49" s="109"/>
      <c r="S49" s="101"/>
      <c r="T49" s="101"/>
    </row>
    <row r="50" spans="1:20" ht="12.75">
      <c r="A50" s="99"/>
      <c r="B50" s="99"/>
      <c r="C50" s="99"/>
      <c r="D50" s="109"/>
      <c r="E50" s="109"/>
      <c r="S50" s="101"/>
      <c r="T50" s="101"/>
    </row>
    <row r="51" spans="1:20" ht="12.75">
      <c r="A51" s="99"/>
      <c r="B51" s="99"/>
      <c r="C51" s="99"/>
      <c r="D51" s="109"/>
      <c r="E51" s="109"/>
      <c r="S51" s="101"/>
      <c r="T51" s="101"/>
    </row>
    <row r="52" spans="1:20" ht="12.75">
      <c r="A52" s="99"/>
      <c r="B52" s="99"/>
      <c r="C52" s="99"/>
      <c r="D52" s="109"/>
      <c r="E52" s="109"/>
      <c r="S52" s="101"/>
      <c r="T52" s="101"/>
    </row>
  </sheetData>
  <sheetProtection/>
  <mergeCells count="30">
    <mergeCell ref="G10:H10"/>
    <mergeCell ref="I10:J10"/>
    <mergeCell ref="L10:M10"/>
    <mergeCell ref="N10:O10"/>
    <mergeCell ref="M12:N12"/>
    <mergeCell ref="C41:G41"/>
    <mergeCell ref="N13:R13"/>
    <mergeCell ref="A7:B7"/>
    <mergeCell ref="A9:F9"/>
    <mergeCell ref="G9:H9"/>
    <mergeCell ref="I9:J9"/>
    <mergeCell ref="L9:M9"/>
    <mergeCell ref="N9:O9"/>
    <mergeCell ref="C7:P7"/>
    <mergeCell ref="C3:P3"/>
    <mergeCell ref="A4:B4"/>
    <mergeCell ref="A5:B5"/>
    <mergeCell ref="C5:P5"/>
    <mergeCell ref="A6:B6"/>
    <mergeCell ref="C4:P4"/>
    <mergeCell ref="A1:R1"/>
    <mergeCell ref="A2:R2"/>
    <mergeCell ref="A13:A14"/>
    <mergeCell ref="B13:B14"/>
    <mergeCell ref="C13:E14"/>
    <mergeCell ref="F13:F14"/>
    <mergeCell ref="G13:G14"/>
    <mergeCell ref="H13:M13"/>
    <mergeCell ref="C6:P6"/>
    <mergeCell ref="A3:B3"/>
  </mergeCells>
  <printOptions horizontalCentered="1"/>
  <pageMargins left="0.748031496062992" right="0.748031496062992" top="1.56496063" bottom="0.560433071" header="0.433070866141732" footer="0.236220472440945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9"/>
  <sheetViews>
    <sheetView zoomScale="85" zoomScaleNormal="85" zoomScaleSheetLayoutView="85" zoomScalePageLayoutView="0" workbookViewId="0" topLeftCell="A46">
      <selection activeCell="U62" sqref="U62"/>
    </sheetView>
  </sheetViews>
  <sheetFormatPr defaultColWidth="9.140625" defaultRowHeight="12.75"/>
  <cols>
    <col min="1" max="1" width="5.7109375" style="101" customWidth="1"/>
    <col min="2" max="2" width="7.57421875" style="101" customWidth="1"/>
    <col min="3" max="3" width="28.8515625" style="101" customWidth="1"/>
    <col min="4" max="4" width="11.57421875" style="105" customWidth="1"/>
    <col min="5" max="5" width="6.28125" style="101" customWidth="1"/>
    <col min="6" max="6" width="7.8515625" style="101" customWidth="1"/>
    <col min="7" max="7" width="8.7109375" style="101" customWidth="1"/>
    <col min="8" max="8" width="9.8515625" style="101" customWidth="1"/>
    <col min="9" max="9" width="9.57421875" style="101" customWidth="1"/>
    <col min="10" max="10" width="10.28125" style="101" customWidth="1"/>
    <col min="11" max="11" width="10.421875" style="101" customWidth="1"/>
    <col min="12" max="12" width="10.28125" style="101" customWidth="1"/>
    <col min="13" max="13" width="9.421875" style="101" customWidth="1"/>
    <col min="14" max="14" width="9.8515625" style="101" customWidth="1"/>
    <col min="15" max="15" width="9.7109375" style="101" customWidth="1"/>
    <col min="16" max="16" width="8.140625" style="101" customWidth="1"/>
    <col min="17" max="17" width="9.5742187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61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610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75" customFormat="1" ht="12.75" customHeight="1">
      <c r="A13" s="356" t="s">
        <v>4</v>
      </c>
      <c r="B13" s="356" t="s">
        <v>22</v>
      </c>
      <c r="C13" s="363" t="s">
        <v>46</v>
      </c>
      <c r="D13" s="377"/>
      <c r="E13" s="356" t="s">
        <v>1</v>
      </c>
      <c r="F13" s="358" t="s">
        <v>2</v>
      </c>
      <c r="G13" s="360" t="s">
        <v>5</v>
      </c>
      <c r="H13" s="361"/>
      <c r="I13" s="361"/>
      <c r="J13" s="361"/>
      <c r="K13" s="361"/>
      <c r="L13" s="362"/>
      <c r="M13" s="360" t="s">
        <v>3</v>
      </c>
      <c r="N13" s="361"/>
      <c r="O13" s="361"/>
      <c r="P13" s="361"/>
      <c r="Q13" s="362"/>
      <c r="R13" s="74"/>
      <c r="S13" s="74"/>
    </row>
    <row r="14" spans="1:19" s="75" customFormat="1" ht="49.5" customHeight="1">
      <c r="A14" s="357"/>
      <c r="B14" s="357"/>
      <c r="C14" s="365"/>
      <c r="D14" s="378"/>
      <c r="E14" s="357"/>
      <c r="F14" s="358"/>
      <c r="G14" s="78" t="s">
        <v>23</v>
      </c>
      <c r="H14" s="78" t="s">
        <v>24</v>
      </c>
      <c r="I14" s="78" t="s">
        <v>42</v>
      </c>
      <c r="J14" s="78" t="s">
        <v>43</v>
      </c>
      <c r="K14" s="78" t="s">
        <v>44</v>
      </c>
      <c r="L14" s="78" t="s">
        <v>47</v>
      </c>
      <c r="M14" s="78" t="s">
        <v>25</v>
      </c>
      <c r="N14" s="78" t="s">
        <v>42</v>
      </c>
      <c r="O14" s="78" t="s">
        <v>43</v>
      </c>
      <c r="P14" s="78" t="s">
        <v>44</v>
      </c>
      <c r="Q14" s="78" t="s">
        <v>48</v>
      </c>
      <c r="R14" s="74"/>
      <c r="S14" s="74"/>
    </row>
    <row r="15" spans="1:19" s="83" customFormat="1" ht="12.75">
      <c r="A15" s="68"/>
      <c r="B15" s="68"/>
      <c r="C15" s="155"/>
      <c r="D15" s="156"/>
      <c r="E15" s="157"/>
      <c r="F15" s="158"/>
      <c r="G15" s="160"/>
      <c r="H15" s="160"/>
      <c r="I15" s="159"/>
      <c r="J15" s="159"/>
      <c r="K15" s="159"/>
      <c r="L15" s="80">
        <f>ROUND(I15+J15+K15,2)</f>
        <v>0</v>
      </c>
      <c r="M15" s="80">
        <f>ROUND(G15*F15,2)</f>
        <v>0</v>
      </c>
      <c r="N15" s="81">
        <f>ROUND(I15*F15,2)</f>
        <v>0</v>
      </c>
      <c r="O15" s="81">
        <f>ROUND(J15*F15,2)</f>
        <v>0</v>
      </c>
      <c r="P15" s="81">
        <f>ROUND(K15*F15,2)</f>
        <v>0</v>
      </c>
      <c r="Q15" s="80">
        <f>ROUND(N15+O15+P15,2)</f>
        <v>0</v>
      </c>
      <c r="R15" s="82"/>
      <c r="S15" s="82"/>
    </row>
    <row r="16" spans="1:20" s="164" customFormat="1" ht="12.75">
      <c r="A16" s="86">
        <v>1</v>
      </c>
      <c r="B16" s="84" t="s">
        <v>80</v>
      </c>
      <c r="C16" s="44" t="s">
        <v>611</v>
      </c>
      <c r="D16" s="62" t="s">
        <v>652</v>
      </c>
      <c r="E16" s="45" t="s">
        <v>81</v>
      </c>
      <c r="F16" s="54">
        <v>4</v>
      </c>
      <c r="G16" s="160"/>
      <c r="H16" s="161"/>
      <c r="I16" s="85"/>
      <c r="J16" s="85"/>
      <c r="K16" s="85"/>
      <c r="L16" s="162"/>
      <c r="M16" s="80"/>
      <c r="N16" s="163"/>
      <c r="O16" s="163"/>
      <c r="P16" s="163"/>
      <c r="Q16" s="162"/>
      <c r="R16" s="82"/>
      <c r="S16" s="82"/>
      <c r="T16" s="82"/>
    </row>
    <row r="17" spans="1:20" s="83" customFormat="1" ht="12.75">
      <c r="A17" s="86">
        <v>2</v>
      </c>
      <c r="B17" s="84" t="s">
        <v>80</v>
      </c>
      <c r="C17" s="47" t="s">
        <v>612</v>
      </c>
      <c r="D17" s="59" t="s">
        <v>652</v>
      </c>
      <c r="E17" s="45" t="s">
        <v>81</v>
      </c>
      <c r="F17" s="55">
        <v>4</v>
      </c>
      <c r="G17" s="160"/>
      <c r="H17" s="161"/>
      <c r="I17" s="85"/>
      <c r="J17" s="85"/>
      <c r="K17" s="85"/>
      <c r="L17" s="162"/>
      <c r="M17" s="80"/>
      <c r="N17" s="163"/>
      <c r="O17" s="163"/>
      <c r="P17" s="163"/>
      <c r="Q17" s="162"/>
      <c r="R17" s="82"/>
      <c r="S17" s="82"/>
      <c r="T17" s="82"/>
    </row>
    <row r="18" spans="1:20" s="83" customFormat="1" ht="12.75">
      <c r="A18" s="86">
        <v>3</v>
      </c>
      <c r="B18" s="84" t="s">
        <v>80</v>
      </c>
      <c r="C18" s="47" t="s">
        <v>613</v>
      </c>
      <c r="D18" s="59" t="s">
        <v>652</v>
      </c>
      <c r="E18" s="45" t="s">
        <v>81</v>
      </c>
      <c r="F18" s="55">
        <v>4</v>
      </c>
      <c r="G18" s="160"/>
      <c r="H18" s="161"/>
      <c r="I18" s="85"/>
      <c r="J18" s="165"/>
      <c r="K18" s="85"/>
      <c r="L18" s="162"/>
      <c r="M18" s="80"/>
      <c r="N18" s="163"/>
      <c r="O18" s="163"/>
      <c r="P18" s="163"/>
      <c r="Q18" s="162"/>
      <c r="R18" s="82"/>
      <c r="S18" s="82"/>
      <c r="T18" s="82"/>
    </row>
    <row r="19" spans="1:20" s="83" customFormat="1" ht="12.75">
      <c r="A19" s="86">
        <v>4</v>
      </c>
      <c r="B19" s="84" t="s">
        <v>80</v>
      </c>
      <c r="C19" s="47" t="s">
        <v>614</v>
      </c>
      <c r="D19" s="59" t="s">
        <v>652</v>
      </c>
      <c r="E19" s="45" t="s">
        <v>81</v>
      </c>
      <c r="F19" s="55">
        <v>25</v>
      </c>
      <c r="G19" s="160"/>
      <c r="H19" s="161"/>
      <c r="I19" s="85"/>
      <c r="J19" s="165"/>
      <c r="K19" s="85"/>
      <c r="L19" s="162"/>
      <c r="M19" s="80"/>
      <c r="N19" s="163"/>
      <c r="O19" s="163"/>
      <c r="P19" s="163"/>
      <c r="Q19" s="162"/>
      <c r="R19" s="82"/>
      <c r="S19" s="82"/>
      <c r="T19" s="82"/>
    </row>
    <row r="20" spans="1:20" s="83" customFormat="1" ht="12.75">
      <c r="A20" s="86">
        <v>5</v>
      </c>
      <c r="B20" s="84" t="s">
        <v>80</v>
      </c>
      <c r="C20" s="47" t="s">
        <v>615</v>
      </c>
      <c r="D20" s="59" t="s">
        <v>652</v>
      </c>
      <c r="E20" s="45" t="s">
        <v>136</v>
      </c>
      <c r="F20" s="55">
        <v>200</v>
      </c>
      <c r="G20" s="160"/>
      <c r="H20" s="161"/>
      <c r="I20" s="85"/>
      <c r="J20" s="165"/>
      <c r="K20" s="85"/>
      <c r="L20" s="162"/>
      <c r="M20" s="80"/>
      <c r="N20" s="163"/>
      <c r="O20" s="163"/>
      <c r="P20" s="163"/>
      <c r="Q20" s="162"/>
      <c r="R20" s="82"/>
      <c r="S20" s="82"/>
      <c r="T20" s="82"/>
    </row>
    <row r="21" spans="1:20" s="83" customFormat="1" ht="12.75">
      <c r="A21" s="86">
        <v>6</v>
      </c>
      <c r="B21" s="84" t="s">
        <v>80</v>
      </c>
      <c r="C21" s="47" t="s">
        <v>616</v>
      </c>
      <c r="D21" s="59" t="s">
        <v>652</v>
      </c>
      <c r="E21" s="45" t="s">
        <v>136</v>
      </c>
      <c r="F21" s="55">
        <v>70</v>
      </c>
      <c r="G21" s="160"/>
      <c r="H21" s="161"/>
      <c r="I21" s="85"/>
      <c r="J21" s="165"/>
      <c r="K21" s="85"/>
      <c r="L21" s="162"/>
      <c r="M21" s="80"/>
      <c r="N21" s="163"/>
      <c r="O21" s="163"/>
      <c r="P21" s="163"/>
      <c r="Q21" s="162"/>
      <c r="R21" s="82"/>
      <c r="S21" s="82"/>
      <c r="T21" s="82"/>
    </row>
    <row r="22" spans="1:20" s="83" customFormat="1" ht="26.25">
      <c r="A22" s="86">
        <v>7</v>
      </c>
      <c r="B22" s="84" t="s">
        <v>80</v>
      </c>
      <c r="C22" s="47" t="s">
        <v>617</v>
      </c>
      <c r="D22" s="59" t="s">
        <v>652</v>
      </c>
      <c r="E22" s="45" t="s">
        <v>79</v>
      </c>
      <c r="F22" s="55">
        <v>30</v>
      </c>
      <c r="G22" s="160"/>
      <c r="H22" s="161"/>
      <c r="I22" s="85"/>
      <c r="J22" s="165"/>
      <c r="K22" s="85"/>
      <c r="L22" s="162"/>
      <c r="M22" s="80"/>
      <c r="N22" s="163"/>
      <c r="O22" s="163"/>
      <c r="P22" s="163"/>
      <c r="Q22" s="162"/>
      <c r="R22" s="82"/>
      <c r="S22" s="82"/>
      <c r="T22" s="82"/>
    </row>
    <row r="23" spans="1:20" s="83" customFormat="1" ht="12.75">
      <c r="A23" s="86">
        <v>8</v>
      </c>
      <c r="B23" s="84" t="s">
        <v>80</v>
      </c>
      <c r="C23" s="47" t="s">
        <v>618</v>
      </c>
      <c r="D23" s="59" t="s">
        <v>652</v>
      </c>
      <c r="E23" s="45" t="s">
        <v>81</v>
      </c>
      <c r="F23" s="55">
        <v>8</v>
      </c>
      <c r="G23" s="160"/>
      <c r="H23" s="161"/>
      <c r="I23" s="85"/>
      <c r="J23" s="165"/>
      <c r="K23" s="85"/>
      <c r="L23" s="162"/>
      <c r="M23" s="80"/>
      <c r="N23" s="163"/>
      <c r="O23" s="163"/>
      <c r="P23" s="163"/>
      <c r="Q23" s="162"/>
      <c r="R23" s="82"/>
      <c r="S23" s="82"/>
      <c r="T23" s="82"/>
    </row>
    <row r="24" spans="1:20" s="83" customFormat="1" ht="12.75">
      <c r="A24" s="86">
        <v>9</v>
      </c>
      <c r="B24" s="84" t="s">
        <v>80</v>
      </c>
      <c r="C24" s="47" t="s">
        <v>619</v>
      </c>
      <c r="D24" s="59" t="s">
        <v>652</v>
      </c>
      <c r="E24" s="45" t="s">
        <v>81</v>
      </c>
      <c r="F24" s="55">
        <v>5</v>
      </c>
      <c r="G24" s="160"/>
      <c r="H24" s="161"/>
      <c r="I24" s="85"/>
      <c r="J24" s="165"/>
      <c r="K24" s="85"/>
      <c r="L24" s="162"/>
      <c r="M24" s="80"/>
      <c r="N24" s="163"/>
      <c r="O24" s="163"/>
      <c r="P24" s="163"/>
      <c r="Q24" s="162"/>
      <c r="R24" s="82"/>
      <c r="S24" s="82"/>
      <c r="T24" s="82"/>
    </row>
    <row r="25" spans="1:20" s="83" customFormat="1" ht="12.75">
      <c r="A25" s="86">
        <v>10</v>
      </c>
      <c r="B25" s="84" t="s">
        <v>80</v>
      </c>
      <c r="C25" s="47" t="s">
        <v>620</v>
      </c>
      <c r="D25" s="59" t="s">
        <v>652</v>
      </c>
      <c r="E25" s="45" t="s">
        <v>81</v>
      </c>
      <c r="F25" s="55">
        <v>130</v>
      </c>
      <c r="G25" s="160"/>
      <c r="H25" s="161"/>
      <c r="I25" s="85"/>
      <c r="J25" s="165"/>
      <c r="K25" s="85"/>
      <c r="L25" s="162"/>
      <c r="M25" s="80"/>
      <c r="N25" s="163"/>
      <c r="O25" s="163"/>
      <c r="P25" s="163"/>
      <c r="Q25" s="162"/>
      <c r="R25" s="82"/>
      <c r="S25" s="82"/>
      <c r="T25" s="82"/>
    </row>
    <row r="26" spans="1:20" s="83" customFormat="1" ht="26.25">
      <c r="A26" s="86">
        <v>11</v>
      </c>
      <c r="B26" s="84" t="s">
        <v>80</v>
      </c>
      <c r="C26" s="47" t="s">
        <v>621</v>
      </c>
      <c r="D26" s="59" t="s">
        <v>652</v>
      </c>
      <c r="E26" s="45" t="s">
        <v>79</v>
      </c>
      <c r="F26" s="55">
        <v>200</v>
      </c>
      <c r="G26" s="160"/>
      <c r="H26" s="161"/>
      <c r="I26" s="85"/>
      <c r="J26" s="165"/>
      <c r="K26" s="85"/>
      <c r="L26" s="162"/>
      <c r="M26" s="80"/>
      <c r="N26" s="163"/>
      <c r="O26" s="163"/>
      <c r="P26" s="163"/>
      <c r="Q26" s="162"/>
      <c r="R26" s="82"/>
      <c r="S26" s="82"/>
      <c r="T26" s="82"/>
    </row>
    <row r="27" spans="1:20" s="83" customFormat="1" ht="26.25">
      <c r="A27" s="86">
        <v>12</v>
      </c>
      <c r="B27" s="84" t="s">
        <v>80</v>
      </c>
      <c r="C27" s="47" t="s">
        <v>622</v>
      </c>
      <c r="D27" s="59" t="s">
        <v>652</v>
      </c>
      <c r="E27" s="45" t="s">
        <v>81</v>
      </c>
      <c r="F27" s="55">
        <v>32</v>
      </c>
      <c r="G27" s="160"/>
      <c r="H27" s="161"/>
      <c r="I27" s="85"/>
      <c r="J27" s="165"/>
      <c r="K27" s="85"/>
      <c r="L27" s="162"/>
      <c r="M27" s="80"/>
      <c r="N27" s="163"/>
      <c r="O27" s="163"/>
      <c r="P27" s="163"/>
      <c r="Q27" s="162"/>
      <c r="R27" s="82"/>
      <c r="S27" s="82"/>
      <c r="T27" s="82"/>
    </row>
    <row r="28" spans="1:20" s="83" customFormat="1" ht="12.75">
      <c r="A28" s="86">
        <v>13</v>
      </c>
      <c r="B28" s="84" t="s">
        <v>80</v>
      </c>
      <c r="C28" s="47" t="s">
        <v>623</v>
      </c>
      <c r="D28" s="59" t="s">
        <v>652</v>
      </c>
      <c r="E28" s="45" t="s">
        <v>81</v>
      </c>
      <c r="F28" s="55">
        <v>10</v>
      </c>
      <c r="G28" s="160"/>
      <c r="H28" s="161"/>
      <c r="I28" s="85"/>
      <c r="J28" s="165"/>
      <c r="K28" s="85"/>
      <c r="L28" s="162"/>
      <c r="M28" s="80"/>
      <c r="N28" s="163"/>
      <c r="O28" s="163"/>
      <c r="P28" s="163"/>
      <c r="Q28" s="162"/>
      <c r="R28" s="82"/>
      <c r="S28" s="82"/>
      <c r="T28" s="82"/>
    </row>
    <row r="29" spans="1:20" s="83" customFormat="1" ht="12.75">
      <c r="A29" s="86">
        <v>14</v>
      </c>
      <c r="B29" s="84" t="s">
        <v>80</v>
      </c>
      <c r="C29" s="47" t="s">
        <v>624</v>
      </c>
      <c r="D29" s="59" t="s">
        <v>652</v>
      </c>
      <c r="E29" s="45" t="s">
        <v>81</v>
      </c>
      <c r="F29" s="55">
        <v>8</v>
      </c>
      <c r="G29" s="160"/>
      <c r="H29" s="161"/>
      <c r="I29" s="85"/>
      <c r="J29" s="165"/>
      <c r="K29" s="85"/>
      <c r="L29" s="162"/>
      <c r="M29" s="80"/>
      <c r="N29" s="163"/>
      <c r="O29" s="163"/>
      <c r="P29" s="163"/>
      <c r="Q29" s="162"/>
      <c r="R29" s="82"/>
      <c r="S29" s="82"/>
      <c r="T29" s="82"/>
    </row>
    <row r="30" spans="1:20" s="83" customFormat="1" ht="12.75">
      <c r="A30" s="86">
        <v>15</v>
      </c>
      <c r="B30" s="84" t="s">
        <v>80</v>
      </c>
      <c r="C30" s="47" t="s">
        <v>625</v>
      </c>
      <c r="D30" s="59" t="s">
        <v>652</v>
      </c>
      <c r="E30" s="45" t="s">
        <v>81</v>
      </c>
      <c r="F30" s="55">
        <v>4</v>
      </c>
      <c r="G30" s="160"/>
      <c r="H30" s="161"/>
      <c r="I30" s="85"/>
      <c r="J30" s="165"/>
      <c r="K30" s="85"/>
      <c r="L30" s="162"/>
      <c r="M30" s="80"/>
      <c r="N30" s="163"/>
      <c r="O30" s="163"/>
      <c r="P30" s="163"/>
      <c r="Q30" s="162"/>
      <c r="R30" s="82"/>
      <c r="S30" s="82"/>
      <c r="T30" s="82"/>
    </row>
    <row r="31" spans="1:20" s="83" customFormat="1" ht="12.75">
      <c r="A31" s="86">
        <v>16</v>
      </c>
      <c r="B31" s="84" t="s">
        <v>80</v>
      </c>
      <c r="C31" s="47" t="s">
        <v>626</v>
      </c>
      <c r="D31" s="59" t="s">
        <v>652</v>
      </c>
      <c r="E31" s="45" t="s">
        <v>81</v>
      </c>
      <c r="F31" s="55">
        <v>136</v>
      </c>
      <c r="G31" s="160"/>
      <c r="H31" s="161"/>
      <c r="I31" s="85"/>
      <c r="J31" s="165"/>
      <c r="K31" s="85"/>
      <c r="L31" s="162"/>
      <c r="M31" s="80"/>
      <c r="N31" s="163"/>
      <c r="O31" s="163"/>
      <c r="P31" s="163"/>
      <c r="Q31" s="162"/>
      <c r="R31" s="82"/>
      <c r="S31" s="82"/>
      <c r="T31" s="82"/>
    </row>
    <row r="32" spans="1:20" s="83" customFormat="1" ht="12.75">
      <c r="A32" s="86">
        <v>17</v>
      </c>
      <c r="B32" s="84" t="s">
        <v>80</v>
      </c>
      <c r="C32" s="47" t="s">
        <v>627</v>
      </c>
      <c r="D32" s="59" t="s">
        <v>652</v>
      </c>
      <c r="E32" s="45" t="s">
        <v>81</v>
      </c>
      <c r="F32" s="55">
        <v>16</v>
      </c>
      <c r="G32" s="160"/>
      <c r="H32" s="161"/>
      <c r="I32" s="85"/>
      <c r="J32" s="165"/>
      <c r="K32" s="85"/>
      <c r="L32" s="162"/>
      <c r="M32" s="80"/>
      <c r="N32" s="163"/>
      <c r="O32" s="163"/>
      <c r="P32" s="163"/>
      <c r="Q32" s="162"/>
      <c r="R32" s="82"/>
      <c r="S32" s="82"/>
      <c r="T32" s="82"/>
    </row>
    <row r="33" spans="1:20" s="83" customFormat="1" ht="12.75">
      <c r="A33" s="86">
        <v>18</v>
      </c>
      <c r="B33" s="84" t="s">
        <v>80</v>
      </c>
      <c r="C33" s="47" t="s">
        <v>628</v>
      </c>
      <c r="D33" s="59" t="s">
        <v>652</v>
      </c>
      <c r="E33" s="45" t="s">
        <v>81</v>
      </c>
      <c r="F33" s="55">
        <v>2</v>
      </c>
      <c r="G33" s="160"/>
      <c r="H33" s="161"/>
      <c r="I33" s="85"/>
      <c r="J33" s="165"/>
      <c r="K33" s="85"/>
      <c r="L33" s="162"/>
      <c r="M33" s="80"/>
      <c r="N33" s="163"/>
      <c r="O33" s="163"/>
      <c r="P33" s="163"/>
      <c r="Q33" s="162"/>
      <c r="R33" s="82"/>
      <c r="S33" s="82"/>
      <c r="T33" s="82"/>
    </row>
    <row r="34" spans="1:20" s="83" customFormat="1" ht="12.75">
      <c r="A34" s="86">
        <v>19</v>
      </c>
      <c r="B34" s="84" t="s">
        <v>80</v>
      </c>
      <c r="C34" s="47" t="s">
        <v>629</v>
      </c>
      <c r="D34" s="59" t="s">
        <v>653</v>
      </c>
      <c r="E34" s="45" t="s">
        <v>81</v>
      </c>
      <c r="F34" s="55">
        <v>4</v>
      </c>
      <c r="G34" s="160"/>
      <c r="H34" s="161"/>
      <c r="I34" s="85"/>
      <c r="J34" s="165"/>
      <c r="K34" s="85"/>
      <c r="L34" s="162"/>
      <c r="M34" s="80"/>
      <c r="N34" s="163"/>
      <c r="O34" s="163"/>
      <c r="P34" s="163"/>
      <c r="Q34" s="162"/>
      <c r="R34" s="82"/>
      <c r="S34" s="82"/>
      <c r="T34" s="82"/>
    </row>
    <row r="35" spans="1:20" s="83" customFormat="1" ht="12.75">
      <c r="A35" s="86">
        <v>20</v>
      </c>
      <c r="B35" s="84" t="s">
        <v>80</v>
      </c>
      <c r="C35" s="47" t="s">
        <v>630</v>
      </c>
      <c r="D35" s="59"/>
      <c r="E35" s="45" t="s">
        <v>94</v>
      </c>
      <c r="F35" s="55">
        <v>30</v>
      </c>
      <c r="G35" s="160"/>
      <c r="H35" s="161"/>
      <c r="I35" s="85"/>
      <c r="J35" s="165"/>
      <c r="K35" s="85"/>
      <c r="L35" s="162"/>
      <c r="M35" s="80"/>
      <c r="N35" s="163"/>
      <c r="O35" s="163"/>
      <c r="P35" s="163"/>
      <c r="Q35" s="162"/>
      <c r="R35" s="82"/>
      <c r="S35" s="82"/>
      <c r="T35" s="82"/>
    </row>
    <row r="36" spans="1:20" s="83" customFormat="1" ht="26.25">
      <c r="A36" s="86">
        <v>21</v>
      </c>
      <c r="B36" s="84" t="s">
        <v>80</v>
      </c>
      <c r="C36" s="47" t="s">
        <v>631</v>
      </c>
      <c r="D36" s="59" t="s">
        <v>654</v>
      </c>
      <c r="E36" s="45" t="s">
        <v>81</v>
      </c>
      <c r="F36" s="55">
        <v>1</v>
      </c>
      <c r="G36" s="160"/>
      <c r="H36" s="161"/>
      <c r="I36" s="85"/>
      <c r="J36" s="165"/>
      <c r="K36" s="85"/>
      <c r="L36" s="162"/>
      <c r="M36" s="80"/>
      <c r="N36" s="163"/>
      <c r="O36" s="163"/>
      <c r="P36" s="163"/>
      <c r="Q36" s="162"/>
      <c r="R36" s="82"/>
      <c r="S36" s="82"/>
      <c r="T36" s="82"/>
    </row>
    <row r="37" spans="1:20" s="83" customFormat="1" ht="26.25">
      <c r="A37" s="86">
        <v>22</v>
      </c>
      <c r="B37" s="84" t="s">
        <v>80</v>
      </c>
      <c r="C37" s="47" t="s">
        <v>632</v>
      </c>
      <c r="D37" s="59" t="s">
        <v>654</v>
      </c>
      <c r="E37" s="45" t="s">
        <v>81</v>
      </c>
      <c r="F37" s="55">
        <v>1</v>
      </c>
      <c r="G37" s="160"/>
      <c r="H37" s="161"/>
      <c r="I37" s="85"/>
      <c r="J37" s="165"/>
      <c r="K37" s="85"/>
      <c r="L37" s="162"/>
      <c r="M37" s="80"/>
      <c r="N37" s="163"/>
      <c r="O37" s="163"/>
      <c r="P37" s="163"/>
      <c r="Q37" s="162"/>
      <c r="R37" s="82"/>
      <c r="S37" s="82"/>
      <c r="T37" s="82"/>
    </row>
    <row r="38" spans="1:20" s="83" customFormat="1" ht="12.75">
      <c r="A38" s="86">
        <v>23</v>
      </c>
      <c r="B38" s="84" t="s">
        <v>80</v>
      </c>
      <c r="C38" s="47" t="s">
        <v>633</v>
      </c>
      <c r="D38" s="59" t="s">
        <v>654</v>
      </c>
      <c r="E38" s="45" t="s">
        <v>81</v>
      </c>
      <c r="F38" s="55">
        <v>3</v>
      </c>
      <c r="G38" s="160"/>
      <c r="H38" s="161"/>
      <c r="I38" s="85"/>
      <c r="J38" s="165"/>
      <c r="K38" s="85"/>
      <c r="L38" s="162"/>
      <c r="M38" s="80"/>
      <c r="N38" s="163"/>
      <c r="O38" s="163"/>
      <c r="P38" s="163"/>
      <c r="Q38" s="162"/>
      <c r="R38" s="82"/>
      <c r="S38" s="82"/>
      <c r="T38" s="82"/>
    </row>
    <row r="39" spans="1:20" s="83" customFormat="1" ht="12.75">
      <c r="A39" s="86">
        <v>24</v>
      </c>
      <c r="B39" s="84" t="s">
        <v>80</v>
      </c>
      <c r="C39" s="47" t="s">
        <v>634</v>
      </c>
      <c r="D39" s="59" t="s">
        <v>655</v>
      </c>
      <c r="E39" s="45" t="s">
        <v>479</v>
      </c>
      <c r="F39" s="55">
        <v>3</v>
      </c>
      <c r="G39" s="160"/>
      <c r="H39" s="161"/>
      <c r="I39" s="85"/>
      <c r="J39" s="165"/>
      <c r="K39" s="85"/>
      <c r="L39" s="162"/>
      <c r="M39" s="80"/>
      <c r="N39" s="163"/>
      <c r="O39" s="163"/>
      <c r="P39" s="163"/>
      <c r="Q39" s="162"/>
      <c r="R39" s="82"/>
      <c r="S39" s="82"/>
      <c r="T39" s="82"/>
    </row>
    <row r="40" spans="1:20" s="83" customFormat="1" ht="12.75">
      <c r="A40" s="86">
        <v>25</v>
      </c>
      <c r="B40" s="84" t="s">
        <v>80</v>
      </c>
      <c r="C40" s="47" t="s">
        <v>635</v>
      </c>
      <c r="D40" s="59" t="s">
        <v>655</v>
      </c>
      <c r="E40" s="45" t="s">
        <v>81</v>
      </c>
      <c r="F40" s="55">
        <v>1</v>
      </c>
      <c r="G40" s="160"/>
      <c r="H40" s="161"/>
      <c r="I40" s="85"/>
      <c r="J40" s="165"/>
      <c r="K40" s="85"/>
      <c r="L40" s="162"/>
      <c r="M40" s="80"/>
      <c r="N40" s="163"/>
      <c r="O40" s="163"/>
      <c r="P40" s="163"/>
      <c r="Q40" s="162"/>
      <c r="R40" s="82"/>
      <c r="S40" s="82"/>
      <c r="T40" s="82"/>
    </row>
    <row r="41" spans="1:20" s="83" customFormat="1" ht="26.25">
      <c r="A41" s="86">
        <v>26</v>
      </c>
      <c r="B41" s="84" t="s">
        <v>80</v>
      </c>
      <c r="C41" s="47" t="s">
        <v>636</v>
      </c>
      <c r="D41" s="59" t="s">
        <v>656</v>
      </c>
      <c r="E41" s="45" t="s">
        <v>81</v>
      </c>
      <c r="F41" s="55">
        <v>4</v>
      </c>
      <c r="G41" s="160"/>
      <c r="H41" s="161"/>
      <c r="I41" s="85"/>
      <c r="J41" s="165"/>
      <c r="K41" s="85"/>
      <c r="L41" s="162"/>
      <c r="M41" s="80"/>
      <c r="N41" s="163"/>
      <c r="O41" s="163"/>
      <c r="P41" s="163"/>
      <c r="Q41" s="162"/>
      <c r="R41" s="82"/>
      <c r="S41" s="82"/>
      <c r="T41" s="82"/>
    </row>
    <row r="42" spans="1:20" s="83" customFormat="1" ht="39">
      <c r="A42" s="86">
        <v>27</v>
      </c>
      <c r="B42" s="84" t="s">
        <v>80</v>
      </c>
      <c r="C42" s="47" t="s">
        <v>637</v>
      </c>
      <c r="D42" s="59" t="s">
        <v>657</v>
      </c>
      <c r="E42" s="45" t="s">
        <v>81</v>
      </c>
      <c r="F42" s="55">
        <v>2</v>
      </c>
      <c r="G42" s="160"/>
      <c r="H42" s="161"/>
      <c r="I42" s="85"/>
      <c r="J42" s="165"/>
      <c r="K42" s="85"/>
      <c r="L42" s="162"/>
      <c r="M42" s="80"/>
      <c r="N42" s="163"/>
      <c r="O42" s="163"/>
      <c r="P42" s="163"/>
      <c r="Q42" s="162"/>
      <c r="R42" s="82"/>
      <c r="S42" s="82"/>
      <c r="T42" s="82"/>
    </row>
    <row r="43" spans="1:20" s="83" customFormat="1" ht="12.75">
      <c r="A43" s="86">
        <v>28</v>
      </c>
      <c r="B43" s="84" t="s">
        <v>80</v>
      </c>
      <c r="C43" s="47" t="s">
        <v>638</v>
      </c>
      <c r="D43" s="59" t="s">
        <v>658</v>
      </c>
      <c r="E43" s="45" t="s">
        <v>81</v>
      </c>
      <c r="F43" s="55">
        <v>2</v>
      </c>
      <c r="G43" s="160"/>
      <c r="H43" s="161"/>
      <c r="I43" s="85"/>
      <c r="J43" s="165"/>
      <c r="K43" s="85"/>
      <c r="L43" s="162"/>
      <c r="M43" s="80"/>
      <c r="N43" s="163"/>
      <c r="O43" s="163"/>
      <c r="P43" s="163"/>
      <c r="Q43" s="162"/>
      <c r="R43" s="82"/>
      <c r="S43" s="82"/>
      <c r="T43" s="82"/>
    </row>
    <row r="44" spans="1:20" s="83" customFormat="1" ht="12.75">
      <c r="A44" s="86">
        <v>29</v>
      </c>
      <c r="B44" s="84" t="s">
        <v>80</v>
      </c>
      <c r="C44" s="47" t="s">
        <v>639</v>
      </c>
      <c r="D44" s="59" t="s">
        <v>658</v>
      </c>
      <c r="E44" s="45" t="s">
        <v>81</v>
      </c>
      <c r="F44" s="55">
        <v>2</v>
      </c>
      <c r="G44" s="160"/>
      <c r="H44" s="161"/>
      <c r="I44" s="85"/>
      <c r="J44" s="165"/>
      <c r="K44" s="85"/>
      <c r="L44" s="162"/>
      <c r="M44" s="80"/>
      <c r="N44" s="163"/>
      <c r="O44" s="163"/>
      <c r="P44" s="163"/>
      <c r="Q44" s="162"/>
      <c r="R44" s="82"/>
      <c r="S44" s="82"/>
      <c r="T44" s="82"/>
    </row>
    <row r="45" spans="1:20" s="83" customFormat="1" ht="12.75">
      <c r="A45" s="86">
        <v>30</v>
      </c>
      <c r="B45" s="84" t="s">
        <v>80</v>
      </c>
      <c r="C45" s="47" t="s">
        <v>640</v>
      </c>
      <c r="D45" s="59" t="s">
        <v>659</v>
      </c>
      <c r="E45" s="45" t="s">
        <v>81</v>
      </c>
      <c r="F45" s="55">
        <v>1</v>
      </c>
      <c r="G45" s="160"/>
      <c r="H45" s="161"/>
      <c r="I45" s="85"/>
      <c r="J45" s="165"/>
      <c r="K45" s="85"/>
      <c r="L45" s="162"/>
      <c r="M45" s="80"/>
      <c r="N45" s="163"/>
      <c r="O45" s="163"/>
      <c r="P45" s="163"/>
      <c r="Q45" s="162"/>
      <c r="R45" s="82"/>
      <c r="S45" s="82"/>
      <c r="T45" s="82"/>
    </row>
    <row r="46" spans="1:20" s="83" customFormat="1" ht="12.75">
      <c r="A46" s="86">
        <v>31</v>
      </c>
      <c r="B46" s="84" t="s">
        <v>80</v>
      </c>
      <c r="C46" s="47" t="s">
        <v>641</v>
      </c>
      <c r="D46" s="59"/>
      <c r="E46" s="45" t="s">
        <v>79</v>
      </c>
      <c r="F46" s="55">
        <v>50</v>
      </c>
      <c r="G46" s="160"/>
      <c r="H46" s="161"/>
      <c r="I46" s="85"/>
      <c r="J46" s="165"/>
      <c r="K46" s="85"/>
      <c r="L46" s="162"/>
      <c r="M46" s="80"/>
      <c r="N46" s="163"/>
      <c r="O46" s="163"/>
      <c r="P46" s="163"/>
      <c r="Q46" s="162"/>
      <c r="R46" s="82"/>
      <c r="S46" s="82"/>
      <c r="T46" s="82"/>
    </row>
    <row r="47" spans="1:20" s="83" customFormat="1" ht="12.75">
      <c r="A47" s="86">
        <v>32</v>
      </c>
      <c r="B47" s="84" t="s">
        <v>80</v>
      </c>
      <c r="C47" s="47" t="s">
        <v>642</v>
      </c>
      <c r="D47" s="59"/>
      <c r="E47" s="45" t="s">
        <v>79</v>
      </c>
      <c r="F47" s="55">
        <v>80</v>
      </c>
      <c r="G47" s="160"/>
      <c r="H47" s="161"/>
      <c r="I47" s="85"/>
      <c r="J47" s="165"/>
      <c r="K47" s="85"/>
      <c r="L47" s="162"/>
      <c r="M47" s="80"/>
      <c r="N47" s="163"/>
      <c r="O47" s="163"/>
      <c r="P47" s="163"/>
      <c r="Q47" s="162"/>
      <c r="R47" s="82"/>
      <c r="S47" s="82"/>
      <c r="T47" s="82"/>
    </row>
    <row r="48" spans="1:20" s="83" customFormat="1" ht="12.75">
      <c r="A48" s="86">
        <v>33</v>
      </c>
      <c r="B48" s="84" t="s">
        <v>80</v>
      </c>
      <c r="C48" s="47" t="s">
        <v>643</v>
      </c>
      <c r="D48" s="59" t="s">
        <v>660</v>
      </c>
      <c r="E48" s="45" t="s">
        <v>79</v>
      </c>
      <c r="F48" s="55">
        <v>15</v>
      </c>
      <c r="G48" s="160"/>
      <c r="H48" s="161"/>
      <c r="I48" s="85"/>
      <c r="J48" s="165"/>
      <c r="K48" s="85"/>
      <c r="L48" s="162"/>
      <c r="M48" s="80"/>
      <c r="N48" s="163"/>
      <c r="O48" s="163"/>
      <c r="P48" s="163"/>
      <c r="Q48" s="162"/>
      <c r="R48" s="82"/>
      <c r="S48" s="82"/>
      <c r="T48" s="82"/>
    </row>
    <row r="49" spans="1:20" s="83" customFormat="1" ht="12.75">
      <c r="A49" s="86">
        <v>34</v>
      </c>
      <c r="B49" s="84" t="s">
        <v>80</v>
      </c>
      <c r="C49" s="47" t="s">
        <v>643</v>
      </c>
      <c r="D49" s="59" t="s">
        <v>661</v>
      </c>
      <c r="E49" s="45" t="s">
        <v>79</v>
      </c>
      <c r="F49" s="55">
        <v>10</v>
      </c>
      <c r="G49" s="160"/>
      <c r="H49" s="161"/>
      <c r="I49" s="85"/>
      <c r="J49" s="165"/>
      <c r="K49" s="85"/>
      <c r="L49" s="162"/>
      <c r="M49" s="80"/>
      <c r="N49" s="163"/>
      <c r="O49" s="163"/>
      <c r="P49" s="163"/>
      <c r="Q49" s="162"/>
      <c r="R49" s="82"/>
      <c r="S49" s="82"/>
      <c r="T49" s="82"/>
    </row>
    <row r="50" spans="1:20" s="83" customFormat="1" ht="12.75">
      <c r="A50" s="86">
        <v>35</v>
      </c>
      <c r="B50" s="84" t="s">
        <v>80</v>
      </c>
      <c r="C50" s="47" t="s">
        <v>644</v>
      </c>
      <c r="D50" s="59" t="s">
        <v>661</v>
      </c>
      <c r="E50" s="45" t="s">
        <v>79</v>
      </c>
      <c r="F50" s="55">
        <v>60</v>
      </c>
      <c r="G50" s="160"/>
      <c r="H50" s="161"/>
      <c r="I50" s="85"/>
      <c r="J50" s="165"/>
      <c r="K50" s="85"/>
      <c r="L50" s="162"/>
      <c r="M50" s="80"/>
      <c r="N50" s="163"/>
      <c r="O50" s="163"/>
      <c r="P50" s="163"/>
      <c r="Q50" s="162"/>
      <c r="R50" s="82"/>
      <c r="S50" s="82"/>
      <c r="T50" s="82"/>
    </row>
    <row r="51" spans="1:20" s="83" customFormat="1" ht="12.75">
      <c r="A51" s="86">
        <v>36</v>
      </c>
      <c r="B51" s="84" t="s">
        <v>80</v>
      </c>
      <c r="C51" s="47" t="s">
        <v>645</v>
      </c>
      <c r="D51" s="59" t="s">
        <v>661</v>
      </c>
      <c r="E51" s="45" t="s">
        <v>79</v>
      </c>
      <c r="F51" s="55">
        <v>30</v>
      </c>
      <c r="G51" s="160"/>
      <c r="H51" s="161"/>
      <c r="I51" s="85"/>
      <c r="J51" s="165"/>
      <c r="K51" s="85"/>
      <c r="L51" s="162"/>
      <c r="M51" s="80"/>
      <c r="N51" s="163"/>
      <c r="O51" s="163"/>
      <c r="P51" s="163"/>
      <c r="Q51" s="162"/>
      <c r="R51" s="82"/>
      <c r="S51" s="82"/>
      <c r="T51" s="82"/>
    </row>
    <row r="52" spans="1:20" s="83" customFormat="1" ht="26.25">
      <c r="A52" s="86">
        <v>37</v>
      </c>
      <c r="B52" s="84" t="s">
        <v>80</v>
      </c>
      <c r="C52" s="47" t="s">
        <v>646</v>
      </c>
      <c r="D52" s="59" t="s">
        <v>652</v>
      </c>
      <c r="E52" s="45" t="s">
        <v>395</v>
      </c>
      <c r="F52" s="55">
        <v>3</v>
      </c>
      <c r="G52" s="160"/>
      <c r="H52" s="161"/>
      <c r="I52" s="85"/>
      <c r="J52" s="165"/>
      <c r="K52" s="85"/>
      <c r="L52" s="162"/>
      <c r="M52" s="80"/>
      <c r="N52" s="163"/>
      <c r="O52" s="163"/>
      <c r="P52" s="163"/>
      <c r="Q52" s="162"/>
      <c r="R52" s="82"/>
      <c r="S52" s="82"/>
      <c r="T52" s="82"/>
    </row>
    <row r="53" spans="1:20" s="83" customFormat="1" ht="12.75">
      <c r="A53" s="86">
        <v>38</v>
      </c>
      <c r="B53" s="84" t="s">
        <v>80</v>
      </c>
      <c r="C53" s="47" t="s">
        <v>647</v>
      </c>
      <c r="D53" s="59" t="s">
        <v>652</v>
      </c>
      <c r="E53" s="46" t="s">
        <v>395</v>
      </c>
      <c r="F53" s="55">
        <v>5</v>
      </c>
      <c r="G53" s="160"/>
      <c r="H53" s="161"/>
      <c r="I53" s="85"/>
      <c r="J53" s="165"/>
      <c r="K53" s="85"/>
      <c r="L53" s="162"/>
      <c r="M53" s="80"/>
      <c r="N53" s="163"/>
      <c r="O53" s="163"/>
      <c r="P53" s="163"/>
      <c r="Q53" s="162"/>
      <c r="R53" s="82"/>
      <c r="S53" s="82"/>
      <c r="T53" s="82"/>
    </row>
    <row r="54" spans="1:20" s="83" customFormat="1" ht="12.75">
      <c r="A54" s="86">
        <v>39</v>
      </c>
      <c r="B54" s="84" t="s">
        <v>80</v>
      </c>
      <c r="C54" s="47" t="s">
        <v>648</v>
      </c>
      <c r="D54" s="59" t="s">
        <v>652</v>
      </c>
      <c r="E54" s="46" t="s">
        <v>395</v>
      </c>
      <c r="F54" s="55">
        <v>5</v>
      </c>
      <c r="G54" s="160"/>
      <c r="H54" s="161"/>
      <c r="I54" s="85"/>
      <c r="J54" s="165"/>
      <c r="K54" s="85"/>
      <c r="L54" s="162"/>
      <c r="M54" s="80"/>
      <c r="N54" s="163"/>
      <c r="O54" s="163"/>
      <c r="P54" s="163"/>
      <c r="Q54" s="162"/>
      <c r="R54" s="82"/>
      <c r="S54" s="82"/>
      <c r="T54" s="82"/>
    </row>
    <row r="55" spans="1:20" s="83" customFormat="1" ht="12.75">
      <c r="A55" s="86">
        <v>40</v>
      </c>
      <c r="B55" s="84" t="s">
        <v>80</v>
      </c>
      <c r="C55" s="47" t="s">
        <v>649</v>
      </c>
      <c r="D55" s="59" t="s">
        <v>662</v>
      </c>
      <c r="E55" s="46" t="s">
        <v>79</v>
      </c>
      <c r="F55" s="55">
        <v>30</v>
      </c>
      <c r="G55" s="160"/>
      <c r="H55" s="161"/>
      <c r="I55" s="85"/>
      <c r="J55" s="165"/>
      <c r="K55" s="85"/>
      <c r="L55" s="162"/>
      <c r="M55" s="80"/>
      <c r="N55" s="163"/>
      <c r="O55" s="163"/>
      <c r="P55" s="163"/>
      <c r="Q55" s="162"/>
      <c r="R55" s="82"/>
      <c r="S55" s="82"/>
      <c r="T55" s="82"/>
    </row>
    <row r="56" spans="1:20" s="83" customFormat="1" ht="26.25">
      <c r="A56" s="86">
        <v>41</v>
      </c>
      <c r="B56" s="84" t="s">
        <v>80</v>
      </c>
      <c r="C56" s="47" t="s">
        <v>650</v>
      </c>
      <c r="D56" s="59" t="s">
        <v>663</v>
      </c>
      <c r="E56" s="45" t="s">
        <v>79</v>
      </c>
      <c r="F56" s="55">
        <v>80</v>
      </c>
      <c r="G56" s="160"/>
      <c r="H56" s="161"/>
      <c r="I56" s="85"/>
      <c r="J56" s="165"/>
      <c r="K56" s="85"/>
      <c r="L56" s="162"/>
      <c r="M56" s="80"/>
      <c r="N56" s="163"/>
      <c r="O56" s="163"/>
      <c r="P56" s="163"/>
      <c r="Q56" s="162"/>
      <c r="R56" s="82"/>
      <c r="S56" s="82"/>
      <c r="T56" s="82"/>
    </row>
    <row r="57" spans="1:20" s="83" customFormat="1" ht="12.75">
      <c r="A57" s="86">
        <v>42</v>
      </c>
      <c r="B57" s="84" t="s">
        <v>80</v>
      </c>
      <c r="C57" s="47" t="s">
        <v>651</v>
      </c>
      <c r="D57" s="59" t="s">
        <v>664</v>
      </c>
      <c r="E57" s="45" t="s">
        <v>479</v>
      </c>
      <c r="F57" s="55">
        <v>1</v>
      </c>
      <c r="G57" s="160"/>
      <c r="H57" s="161"/>
      <c r="I57" s="85"/>
      <c r="J57" s="165"/>
      <c r="K57" s="85"/>
      <c r="L57" s="162"/>
      <c r="M57" s="80"/>
      <c r="N57" s="163"/>
      <c r="O57" s="163"/>
      <c r="P57" s="163"/>
      <c r="Q57" s="162"/>
      <c r="R57" s="82"/>
      <c r="S57" s="82"/>
      <c r="T57" s="82"/>
    </row>
    <row r="58" spans="1:20" s="83" customFormat="1" ht="12.75">
      <c r="A58" s="86">
        <v>43</v>
      </c>
      <c r="B58" s="84" t="s">
        <v>80</v>
      </c>
      <c r="C58" s="47" t="s">
        <v>553</v>
      </c>
      <c r="D58" s="59"/>
      <c r="E58" s="45" t="s">
        <v>479</v>
      </c>
      <c r="F58" s="55">
        <v>1</v>
      </c>
      <c r="G58" s="160"/>
      <c r="H58" s="161"/>
      <c r="I58" s="85"/>
      <c r="J58" s="165"/>
      <c r="K58" s="85"/>
      <c r="L58" s="162"/>
      <c r="M58" s="80"/>
      <c r="N58" s="163"/>
      <c r="O58" s="163"/>
      <c r="P58" s="163"/>
      <c r="Q58" s="162"/>
      <c r="R58" s="82"/>
      <c r="S58" s="82"/>
      <c r="T58" s="82"/>
    </row>
    <row r="59" spans="1:20" s="83" customFormat="1" ht="12.75">
      <c r="A59" s="86"/>
      <c r="B59" s="84"/>
      <c r="C59" s="111" t="s">
        <v>757</v>
      </c>
      <c r="D59" s="302"/>
      <c r="E59" s="45"/>
      <c r="F59" s="303"/>
      <c r="G59" s="160"/>
      <c r="H59" s="161"/>
      <c r="I59" s="85"/>
      <c r="J59" s="165"/>
      <c r="K59" s="85"/>
      <c r="L59" s="162"/>
      <c r="M59" s="80"/>
      <c r="N59" s="163"/>
      <c r="O59" s="163"/>
      <c r="P59" s="163"/>
      <c r="Q59" s="162"/>
      <c r="R59" s="82"/>
      <c r="S59" s="82"/>
      <c r="T59" s="82"/>
    </row>
    <row r="60" spans="1:20" s="83" customFormat="1" ht="57" customHeight="1">
      <c r="A60" s="86">
        <v>44</v>
      </c>
      <c r="B60" s="84"/>
      <c r="C60" s="304" t="s">
        <v>758</v>
      </c>
      <c r="D60" s="302"/>
      <c r="E60" s="45" t="s">
        <v>479</v>
      </c>
      <c r="F60" s="303">
        <v>27</v>
      </c>
      <c r="G60" s="160"/>
      <c r="H60" s="161"/>
      <c r="I60" s="85"/>
      <c r="J60" s="165"/>
      <c r="K60" s="85"/>
      <c r="L60" s="162"/>
      <c r="M60" s="80"/>
      <c r="N60" s="163"/>
      <c r="O60" s="163"/>
      <c r="P60" s="163"/>
      <c r="Q60" s="162"/>
      <c r="R60" s="82"/>
      <c r="S60" s="82"/>
      <c r="T60" s="82"/>
    </row>
    <row r="61" spans="1:20" s="83" customFormat="1" ht="24" customHeight="1">
      <c r="A61" s="86">
        <v>45</v>
      </c>
      <c r="B61" s="84" t="s">
        <v>80</v>
      </c>
      <c r="C61" s="304" t="s">
        <v>759</v>
      </c>
      <c r="D61" s="302"/>
      <c r="E61" s="45" t="s">
        <v>479</v>
      </c>
      <c r="F61" s="303">
        <v>10</v>
      </c>
      <c r="G61" s="160"/>
      <c r="H61" s="161"/>
      <c r="I61" s="85"/>
      <c r="J61" s="165"/>
      <c r="K61" s="85"/>
      <c r="L61" s="162"/>
      <c r="M61" s="80"/>
      <c r="N61" s="163"/>
      <c r="O61" s="163"/>
      <c r="P61" s="163"/>
      <c r="Q61" s="162"/>
      <c r="R61" s="82"/>
      <c r="S61" s="82"/>
      <c r="T61" s="82"/>
    </row>
    <row r="62" spans="1:20" s="83" customFormat="1" ht="63" customHeight="1">
      <c r="A62" s="86">
        <v>46</v>
      </c>
      <c r="B62" s="84" t="s">
        <v>80</v>
      </c>
      <c r="C62" s="304" t="s">
        <v>760</v>
      </c>
      <c r="D62" s="302"/>
      <c r="E62" s="45" t="s">
        <v>479</v>
      </c>
      <c r="F62" s="303">
        <v>3</v>
      </c>
      <c r="G62" s="160"/>
      <c r="H62" s="161"/>
      <c r="I62" s="85"/>
      <c r="J62" s="165"/>
      <c r="K62" s="85"/>
      <c r="L62" s="162"/>
      <c r="M62" s="80"/>
      <c r="N62" s="163"/>
      <c r="O62" s="163"/>
      <c r="P62" s="163"/>
      <c r="Q62" s="162"/>
      <c r="R62" s="82"/>
      <c r="S62" s="82"/>
      <c r="T62" s="82"/>
    </row>
    <row r="63" spans="1:20" s="83" customFormat="1" ht="18.75" customHeight="1">
      <c r="A63" s="86">
        <v>47</v>
      </c>
      <c r="B63" s="84" t="s">
        <v>80</v>
      </c>
      <c r="C63" s="304" t="s">
        <v>761</v>
      </c>
      <c r="D63" s="302"/>
      <c r="E63" s="45" t="s">
        <v>479</v>
      </c>
      <c r="F63" s="303">
        <v>3</v>
      </c>
      <c r="G63" s="160"/>
      <c r="H63" s="161"/>
      <c r="I63" s="85"/>
      <c r="J63" s="165"/>
      <c r="K63" s="85"/>
      <c r="L63" s="162"/>
      <c r="M63" s="80"/>
      <c r="N63" s="163"/>
      <c r="O63" s="163"/>
      <c r="P63" s="163"/>
      <c r="Q63" s="162"/>
      <c r="R63" s="82"/>
      <c r="S63" s="82"/>
      <c r="T63" s="82"/>
    </row>
    <row r="64" spans="1:20" s="83" customFormat="1" ht="12.75">
      <c r="A64" s="86">
        <v>48</v>
      </c>
      <c r="B64" s="84" t="s">
        <v>80</v>
      </c>
      <c r="C64" s="304" t="s">
        <v>641</v>
      </c>
      <c r="D64" s="302"/>
      <c r="E64" s="45" t="s">
        <v>79</v>
      </c>
      <c r="F64" s="303">
        <v>250</v>
      </c>
      <c r="G64" s="160"/>
      <c r="H64" s="161"/>
      <c r="I64" s="85"/>
      <c r="J64" s="165"/>
      <c r="K64" s="85"/>
      <c r="L64" s="162"/>
      <c r="M64" s="80"/>
      <c r="N64" s="163"/>
      <c r="O64" s="163"/>
      <c r="P64" s="163"/>
      <c r="Q64" s="162"/>
      <c r="R64" s="82"/>
      <c r="S64" s="82"/>
      <c r="T64" s="82"/>
    </row>
    <row r="65" spans="1:20" s="83" customFormat="1" ht="12.75">
      <c r="A65" s="86">
        <v>49</v>
      </c>
      <c r="B65" s="84" t="s">
        <v>80</v>
      </c>
      <c r="C65" s="304" t="s">
        <v>649</v>
      </c>
      <c r="D65" s="302"/>
      <c r="E65" s="45" t="s">
        <v>79</v>
      </c>
      <c r="F65" s="303">
        <v>250</v>
      </c>
      <c r="G65" s="160"/>
      <c r="H65" s="161"/>
      <c r="I65" s="85"/>
      <c r="J65" s="165"/>
      <c r="K65" s="85"/>
      <c r="L65" s="162"/>
      <c r="M65" s="80"/>
      <c r="N65" s="163"/>
      <c r="O65" s="163"/>
      <c r="P65" s="163"/>
      <c r="Q65" s="162"/>
      <c r="R65" s="82"/>
      <c r="S65" s="82"/>
      <c r="T65" s="82"/>
    </row>
    <row r="66" spans="1:20" s="83" customFormat="1" ht="12.75">
      <c r="A66" s="86">
        <v>50</v>
      </c>
      <c r="B66" s="84" t="s">
        <v>80</v>
      </c>
      <c r="C66" s="304" t="s">
        <v>553</v>
      </c>
      <c r="D66" s="302"/>
      <c r="E66" s="45" t="s">
        <v>479</v>
      </c>
      <c r="F66" s="303">
        <v>1</v>
      </c>
      <c r="G66" s="160"/>
      <c r="H66" s="161"/>
      <c r="I66" s="85"/>
      <c r="J66" s="165"/>
      <c r="K66" s="85"/>
      <c r="L66" s="162"/>
      <c r="M66" s="80"/>
      <c r="N66" s="163"/>
      <c r="O66" s="163"/>
      <c r="P66" s="163"/>
      <c r="Q66" s="162"/>
      <c r="R66" s="82"/>
      <c r="S66" s="82"/>
      <c r="T66" s="82"/>
    </row>
    <row r="67" spans="1:19" s="83" customFormat="1" ht="12.75">
      <c r="A67" s="68"/>
      <c r="B67" s="68"/>
      <c r="C67" s="111"/>
      <c r="D67" s="166"/>
      <c r="E67" s="87"/>
      <c r="F67" s="88"/>
      <c r="G67" s="88"/>
      <c r="H67" s="88"/>
      <c r="I67" s="159"/>
      <c r="J67" s="159"/>
      <c r="K67" s="159"/>
      <c r="L67" s="80">
        <f>ROUND(I67+J67+K67,2)</f>
        <v>0</v>
      </c>
      <c r="M67" s="80">
        <f>ROUND(G67*F67,2)</f>
        <v>0</v>
      </c>
      <c r="N67" s="81">
        <f>ROUND(I67*F67,2)</f>
        <v>0</v>
      </c>
      <c r="O67" s="81">
        <f>ROUND(J67*F67,2)</f>
        <v>0</v>
      </c>
      <c r="P67" s="81">
        <f>ROUND(K67*F67,2)</f>
        <v>0</v>
      </c>
      <c r="Q67" s="80">
        <f>ROUND(N67+O67+P67,2)</f>
        <v>0</v>
      </c>
      <c r="R67" s="82"/>
      <c r="S67" s="82"/>
    </row>
    <row r="68" spans="1:19" s="75" customFormat="1" ht="28.5" customHeight="1">
      <c r="A68" s="90"/>
      <c r="B68" s="90"/>
      <c r="C68" s="379" t="s">
        <v>49</v>
      </c>
      <c r="D68" s="380"/>
      <c r="E68" s="91"/>
      <c r="F68" s="92"/>
      <c r="G68" s="92"/>
      <c r="H68" s="92"/>
      <c r="I68" s="92"/>
      <c r="J68" s="92"/>
      <c r="K68" s="92"/>
      <c r="L68" s="93"/>
      <c r="M68" s="93">
        <f>SUM(M15:M67)</f>
        <v>0</v>
      </c>
      <c r="N68" s="93">
        <f>SUM(N15:N67)</f>
        <v>0</v>
      </c>
      <c r="O68" s="93">
        <f>SUM(O15:O67)</f>
        <v>0</v>
      </c>
      <c r="P68" s="93">
        <f>SUM(P15:P67)</f>
        <v>0</v>
      </c>
      <c r="Q68" s="93">
        <f>SUM(Q15:Q67)</f>
        <v>0</v>
      </c>
      <c r="R68" s="74"/>
      <c r="S68" s="74"/>
    </row>
    <row r="69" spans="1:4" s="96" customFormat="1" ht="12.75">
      <c r="A69" s="94"/>
      <c r="B69" s="94"/>
      <c r="C69" s="95"/>
      <c r="D69" s="167"/>
    </row>
    <row r="70" spans="1:4" s="96" customFormat="1" ht="12.75">
      <c r="A70" s="57" t="s">
        <v>35</v>
      </c>
      <c r="B70" s="56" t="s">
        <v>36</v>
      </c>
      <c r="C70" s="95"/>
      <c r="D70" s="95"/>
    </row>
    <row r="71" spans="1:4" s="96" customFormat="1" ht="12.75">
      <c r="A71" s="94"/>
      <c r="B71" s="94"/>
      <c r="C71" s="95"/>
      <c r="D71" s="167"/>
    </row>
    <row r="72" spans="1:4" s="96" customFormat="1" ht="12.75">
      <c r="A72" s="56" t="str">
        <f>'Buvn.kopt.'!$A$27</f>
        <v>Sastādīja:  </v>
      </c>
      <c r="B72" s="97"/>
      <c r="C72" s="98"/>
      <c r="D72" s="107"/>
    </row>
    <row r="73" spans="1:19" ht="12.75">
      <c r="A73" s="56"/>
      <c r="B73" s="99"/>
      <c r="C73" s="100"/>
      <c r="D73" s="168"/>
      <c r="G73" s="102"/>
      <c r="R73" s="101"/>
      <c r="S73" s="101"/>
    </row>
    <row r="74" spans="1:19" ht="12.75">
      <c r="A74" s="56"/>
      <c r="B74" s="99"/>
      <c r="C74" s="99"/>
      <c r="R74" s="101"/>
      <c r="S74" s="101"/>
    </row>
    <row r="75" spans="1:7" s="99" customFormat="1" ht="12.75">
      <c r="A75" s="103"/>
      <c r="D75" s="105"/>
      <c r="E75" s="101"/>
      <c r="F75" s="101"/>
      <c r="G75" s="101"/>
    </row>
    <row r="76" spans="1:19" ht="12.75">
      <c r="A76" s="56" t="str">
        <f>'Buvn.kopt.'!$A$31</f>
        <v>Pārbaudīja: </v>
      </c>
      <c r="B76" s="99"/>
      <c r="C76" s="99"/>
      <c r="R76" s="101"/>
      <c r="S76" s="101"/>
    </row>
    <row r="77" spans="1:19" ht="12.75">
      <c r="A77" s="99"/>
      <c r="B77" s="99"/>
      <c r="C77" s="99"/>
      <c r="R77" s="101"/>
      <c r="S77" s="101"/>
    </row>
    <row r="78" spans="1:19" ht="12.75">
      <c r="A78" s="99"/>
      <c r="B78" s="99"/>
      <c r="C78" s="99"/>
      <c r="R78" s="101"/>
      <c r="S78" s="101"/>
    </row>
    <row r="79" spans="1:19" ht="12.75">
      <c r="A79" s="99"/>
      <c r="B79" s="99"/>
      <c r="C79" s="99"/>
      <c r="R79" s="101"/>
      <c r="S79" s="101"/>
    </row>
  </sheetData>
  <sheetProtection/>
  <mergeCells count="30">
    <mergeCell ref="M12:N12"/>
    <mergeCell ref="C4:P4"/>
    <mergeCell ref="C6:P6"/>
    <mergeCell ref="C7:P7"/>
    <mergeCell ref="L9:M9"/>
    <mergeCell ref="N9:O9"/>
    <mergeCell ref="G10:H10"/>
    <mergeCell ref="I10:J10"/>
    <mergeCell ref="L10:M10"/>
    <mergeCell ref="N10:O10"/>
    <mergeCell ref="C68:D68"/>
    <mergeCell ref="A3:B3"/>
    <mergeCell ref="C3:P3"/>
    <mergeCell ref="A4:B4"/>
    <mergeCell ref="A5:B5"/>
    <mergeCell ref="C5:P5"/>
    <mergeCell ref="A6:B6"/>
    <mergeCell ref="A7:B7"/>
    <mergeCell ref="A9:F9"/>
    <mergeCell ref="G9:H9"/>
    <mergeCell ref="A1:Q1"/>
    <mergeCell ref="A2:Q2"/>
    <mergeCell ref="A13:A14"/>
    <mergeCell ref="B13:B14"/>
    <mergeCell ref="C13:D14"/>
    <mergeCell ref="E13:E14"/>
    <mergeCell ref="F13:F14"/>
    <mergeCell ref="G13:L13"/>
    <mergeCell ref="M13:Q13"/>
    <mergeCell ref="I9:J9"/>
  </mergeCells>
  <printOptions horizontalCentered="1"/>
  <pageMargins left="0.748031496062992" right="0.748031496062992" top="1.06496063" bottom="0.354330709" header="0.433070866141732" footer="0.236220472440945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T55"/>
  <sheetViews>
    <sheetView zoomScale="85" zoomScaleNormal="85" zoomScaleSheetLayoutView="85" zoomScalePageLayoutView="0" workbookViewId="0" topLeftCell="A1">
      <selection activeCell="T18" sqref="T18"/>
    </sheetView>
  </sheetViews>
  <sheetFormatPr defaultColWidth="9.140625" defaultRowHeight="12.75"/>
  <cols>
    <col min="1" max="1" width="6.140625" style="101" customWidth="1"/>
    <col min="2" max="2" width="7.28125" style="101" customWidth="1"/>
    <col min="3" max="3" width="27.421875" style="101" customWidth="1"/>
    <col min="4" max="4" width="13.140625" style="110" customWidth="1"/>
    <col min="5" max="5" width="5.8515625" style="101" customWidth="1"/>
    <col min="6" max="6" width="7.8515625" style="101" customWidth="1"/>
    <col min="7" max="7" width="8.8515625" style="101" customWidth="1"/>
    <col min="8" max="8" width="8.7109375" style="101" customWidth="1"/>
    <col min="9" max="9" width="9.57421875" style="101" customWidth="1"/>
    <col min="10" max="10" width="10.140625" style="101" customWidth="1"/>
    <col min="11" max="11" width="10.421875" style="101" customWidth="1"/>
    <col min="12" max="12" width="10.00390625" style="101" customWidth="1"/>
    <col min="13" max="14" width="9.7109375" style="101" customWidth="1"/>
    <col min="15" max="15" width="9.8515625" style="101" customWidth="1"/>
    <col min="16" max="16" width="9.00390625" style="101" customWidth="1"/>
    <col min="17" max="17" width="10.851562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60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665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277" customFormat="1" ht="12.75" customHeight="1">
      <c r="A13" s="339" t="s">
        <v>4</v>
      </c>
      <c r="B13" s="339" t="s">
        <v>22</v>
      </c>
      <c r="C13" s="352" t="s">
        <v>46</v>
      </c>
      <c r="D13" s="375"/>
      <c r="E13" s="339" t="s">
        <v>1</v>
      </c>
      <c r="F13" s="343" t="s">
        <v>2</v>
      </c>
      <c r="G13" s="344" t="s">
        <v>5</v>
      </c>
      <c r="H13" s="345"/>
      <c r="I13" s="345"/>
      <c r="J13" s="345"/>
      <c r="K13" s="345"/>
      <c r="L13" s="346"/>
      <c r="M13" s="344" t="s">
        <v>3</v>
      </c>
      <c r="N13" s="345"/>
      <c r="O13" s="345"/>
      <c r="P13" s="345"/>
      <c r="Q13" s="346"/>
      <c r="R13" s="276"/>
      <c r="S13" s="276"/>
    </row>
    <row r="14" spans="1:19" s="277" customFormat="1" ht="58.5" customHeight="1">
      <c r="A14" s="340"/>
      <c r="B14" s="340"/>
      <c r="C14" s="354"/>
      <c r="D14" s="376"/>
      <c r="E14" s="340"/>
      <c r="F14" s="343"/>
      <c r="G14" s="274" t="s">
        <v>23</v>
      </c>
      <c r="H14" s="274" t="s">
        <v>24</v>
      </c>
      <c r="I14" s="274" t="s">
        <v>42</v>
      </c>
      <c r="J14" s="274" t="s">
        <v>43</v>
      </c>
      <c r="K14" s="274" t="s">
        <v>44</v>
      </c>
      <c r="L14" s="274" t="s">
        <v>47</v>
      </c>
      <c r="M14" s="274" t="s">
        <v>25</v>
      </c>
      <c r="N14" s="274" t="s">
        <v>42</v>
      </c>
      <c r="O14" s="274" t="s">
        <v>43</v>
      </c>
      <c r="P14" s="274" t="s">
        <v>44</v>
      </c>
      <c r="Q14" s="274" t="s">
        <v>48</v>
      </c>
      <c r="R14" s="276"/>
      <c r="S14" s="276"/>
    </row>
    <row r="15" spans="1:20" s="164" customFormat="1" ht="12.75">
      <c r="A15" s="86"/>
      <c r="B15" s="84"/>
      <c r="C15" s="72" t="s">
        <v>666</v>
      </c>
      <c r="D15" s="169"/>
      <c r="E15" s="45"/>
      <c r="F15" s="54"/>
      <c r="G15" s="54"/>
      <c r="H15" s="54"/>
      <c r="I15" s="85"/>
      <c r="J15" s="85"/>
      <c r="K15" s="85"/>
      <c r="L15" s="162">
        <f>ROUND(I15+J15+K15,2)</f>
        <v>0</v>
      </c>
      <c r="M15" s="80">
        <f>ROUND(G15*F15,2)</f>
        <v>0</v>
      </c>
      <c r="N15" s="163">
        <f>ROUND(I15*F15,2)</f>
        <v>0</v>
      </c>
      <c r="O15" s="163">
        <f>ROUND(J15*F15,2)</f>
        <v>0</v>
      </c>
      <c r="P15" s="163">
        <f>ROUND(K15*F15,2)</f>
        <v>0</v>
      </c>
      <c r="Q15" s="162">
        <f>ROUND(N15+O15+P15,2)</f>
        <v>0</v>
      </c>
      <c r="R15" s="170"/>
      <c r="S15" s="170"/>
      <c r="T15" s="170"/>
    </row>
    <row r="16" spans="1:20" s="83" customFormat="1" ht="12.75">
      <c r="A16" s="84">
        <v>1</v>
      </c>
      <c r="B16" s="84" t="s">
        <v>80</v>
      </c>
      <c r="C16" s="47" t="s">
        <v>667</v>
      </c>
      <c r="D16" s="171" t="s">
        <v>675</v>
      </c>
      <c r="E16" s="46" t="s">
        <v>81</v>
      </c>
      <c r="F16" s="55">
        <v>2</v>
      </c>
      <c r="G16" s="160"/>
      <c r="H16" s="161"/>
      <c r="I16" s="85"/>
      <c r="J16" s="165"/>
      <c r="K16" s="165"/>
      <c r="L16" s="80"/>
      <c r="M16" s="80"/>
      <c r="N16" s="81"/>
      <c r="O16" s="81"/>
      <c r="P16" s="81"/>
      <c r="Q16" s="80"/>
      <c r="R16" s="82"/>
      <c r="S16" s="82"/>
      <c r="T16" s="82"/>
    </row>
    <row r="17" spans="1:20" s="83" customFormat="1" ht="12.75">
      <c r="A17" s="84">
        <v>2</v>
      </c>
      <c r="B17" s="84" t="s">
        <v>80</v>
      </c>
      <c r="C17" s="47" t="s">
        <v>668</v>
      </c>
      <c r="D17" s="171" t="s">
        <v>676</v>
      </c>
      <c r="E17" s="46" t="s">
        <v>81</v>
      </c>
      <c r="F17" s="55">
        <v>4</v>
      </c>
      <c r="G17" s="160"/>
      <c r="H17" s="161"/>
      <c r="I17" s="85"/>
      <c r="J17" s="165"/>
      <c r="K17" s="165"/>
      <c r="L17" s="80"/>
      <c r="M17" s="80"/>
      <c r="N17" s="81"/>
      <c r="O17" s="81"/>
      <c r="P17" s="81"/>
      <c r="Q17" s="80"/>
      <c r="R17" s="82"/>
      <c r="S17" s="82"/>
      <c r="T17" s="82"/>
    </row>
    <row r="18" spans="1:20" s="83" customFormat="1" ht="12.75">
      <c r="A18" s="84">
        <v>3</v>
      </c>
      <c r="B18" s="84" t="s">
        <v>80</v>
      </c>
      <c r="C18" s="47" t="s">
        <v>669</v>
      </c>
      <c r="D18" s="171" t="s">
        <v>677</v>
      </c>
      <c r="E18" s="46" t="s">
        <v>79</v>
      </c>
      <c r="F18" s="55">
        <v>60</v>
      </c>
      <c r="G18" s="160"/>
      <c r="H18" s="161"/>
      <c r="I18" s="85"/>
      <c r="J18" s="165"/>
      <c r="K18" s="165"/>
      <c r="L18" s="80"/>
      <c r="M18" s="80"/>
      <c r="N18" s="81"/>
      <c r="O18" s="81"/>
      <c r="P18" s="81"/>
      <c r="Q18" s="80"/>
      <c r="R18" s="82"/>
      <c r="S18" s="82"/>
      <c r="T18" s="82"/>
    </row>
    <row r="19" spans="1:20" s="83" customFormat="1" ht="12.75">
      <c r="A19" s="84">
        <v>4</v>
      </c>
      <c r="B19" s="84" t="s">
        <v>80</v>
      </c>
      <c r="C19" s="47" t="s">
        <v>670</v>
      </c>
      <c r="D19" s="171" t="s">
        <v>678</v>
      </c>
      <c r="E19" s="46" t="s">
        <v>81</v>
      </c>
      <c r="F19" s="55">
        <v>1</v>
      </c>
      <c r="G19" s="160"/>
      <c r="H19" s="161"/>
      <c r="I19" s="85"/>
      <c r="J19" s="165"/>
      <c r="K19" s="165"/>
      <c r="L19" s="80"/>
      <c r="M19" s="80"/>
      <c r="N19" s="81"/>
      <c r="O19" s="81"/>
      <c r="P19" s="81"/>
      <c r="Q19" s="80"/>
      <c r="R19" s="82"/>
      <c r="S19" s="82"/>
      <c r="T19" s="82"/>
    </row>
    <row r="20" spans="1:20" s="83" customFormat="1" ht="26.25">
      <c r="A20" s="84">
        <v>5</v>
      </c>
      <c r="B20" s="84" t="s">
        <v>80</v>
      </c>
      <c r="C20" s="47" t="s">
        <v>671</v>
      </c>
      <c r="D20" s="171" t="s">
        <v>679</v>
      </c>
      <c r="E20" s="46" t="s">
        <v>66</v>
      </c>
      <c r="F20" s="55">
        <v>1</v>
      </c>
      <c r="G20" s="160"/>
      <c r="H20" s="161"/>
      <c r="I20" s="85"/>
      <c r="J20" s="165"/>
      <c r="K20" s="165"/>
      <c r="L20" s="80"/>
      <c r="M20" s="80"/>
      <c r="N20" s="81"/>
      <c r="O20" s="81"/>
      <c r="P20" s="81"/>
      <c r="Q20" s="80"/>
      <c r="R20" s="82"/>
      <c r="S20" s="82"/>
      <c r="T20" s="82"/>
    </row>
    <row r="21" spans="1:20" s="83" customFormat="1" ht="12.75">
      <c r="A21" s="84">
        <v>6</v>
      </c>
      <c r="B21" s="84" t="s">
        <v>80</v>
      </c>
      <c r="C21" s="47" t="s">
        <v>672</v>
      </c>
      <c r="D21" s="171" t="s">
        <v>680</v>
      </c>
      <c r="E21" s="46" t="s">
        <v>66</v>
      </c>
      <c r="F21" s="55">
        <v>1</v>
      </c>
      <c r="G21" s="160"/>
      <c r="H21" s="161"/>
      <c r="I21" s="85"/>
      <c r="J21" s="165"/>
      <c r="K21" s="165"/>
      <c r="L21" s="80"/>
      <c r="M21" s="80"/>
      <c r="N21" s="81"/>
      <c r="O21" s="81"/>
      <c r="P21" s="81"/>
      <c r="Q21" s="80"/>
      <c r="R21" s="82"/>
      <c r="S21" s="82"/>
      <c r="T21" s="82"/>
    </row>
    <row r="22" spans="1:20" s="164" customFormat="1" ht="12.75">
      <c r="A22" s="84">
        <v>7</v>
      </c>
      <c r="B22" s="84" t="s">
        <v>80</v>
      </c>
      <c r="C22" s="47" t="s">
        <v>673</v>
      </c>
      <c r="D22" s="172" t="s">
        <v>681</v>
      </c>
      <c r="E22" s="46" t="s">
        <v>81</v>
      </c>
      <c r="F22" s="55">
        <v>1</v>
      </c>
      <c r="G22" s="160"/>
      <c r="H22" s="161"/>
      <c r="I22" s="85"/>
      <c r="J22" s="165"/>
      <c r="K22" s="165"/>
      <c r="L22" s="80"/>
      <c r="M22" s="80"/>
      <c r="N22" s="81"/>
      <c r="O22" s="81"/>
      <c r="P22" s="81"/>
      <c r="Q22" s="80"/>
      <c r="R22" s="82"/>
      <c r="S22" s="82"/>
      <c r="T22" s="82"/>
    </row>
    <row r="23" spans="1:20" s="164" customFormat="1" ht="12.75">
      <c r="A23" s="84">
        <v>8</v>
      </c>
      <c r="B23" s="84" t="s">
        <v>80</v>
      </c>
      <c r="C23" s="47" t="s">
        <v>674</v>
      </c>
      <c r="D23" s="172" t="s">
        <v>681</v>
      </c>
      <c r="E23" s="46" t="s">
        <v>81</v>
      </c>
      <c r="F23" s="55">
        <v>1</v>
      </c>
      <c r="G23" s="160"/>
      <c r="H23" s="161"/>
      <c r="I23" s="85"/>
      <c r="J23" s="85"/>
      <c r="K23" s="85"/>
      <c r="L23" s="80"/>
      <c r="M23" s="80"/>
      <c r="N23" s="81"/>
      <c r="O23" s="81"/>
      <c r="P23" s="81"/>
      <c r="Q23" s="80"/>
      <c r="R23" s="82"/>
      <c r="S23" s="82"/>
      <c r="T23" s="82"/>
    </row>
    <row r="24" spans="1:20" s="164" customFormat="1" ht="12.75">
      <c r="A24" s="84">
        <v>9</v>
      </c>
      <c r="B24" s="84" t="s">
        <v>80</v>
      </c>
      <c r="C24" s="47" t="s">
        <v>553</v>
      </c>
      <c r="D24" s="172"/>
      <c r="E24" s="46" t="s">
        <v>66</v>
      </c>
      <c r="F24" s="55">
        <v>1</v>
      </c>
      <c r="G24" s="160"/>
      <c r="H24" s="161"/>
      <c r="I24" s="85"/>
      <c r="J24" s="36"/>
      <c r="K24" s="36"/>
      <c r="L24" s="80"/>
      <c r="M24" s="80"/>
      <c r="N24" s="81"/>
      <c r="O24" s="81"/>
      <c r="P24" s="81"/>
      <c r="Q24" s="80"/>
      <c r="R24" s="82"/>
      <c r="S24" s="82"/>
      <c r="T24" s="82"/>
    </row>
    <row r="25" spans="1:20" s="83" customFormat="1" ht="12.75">
      <c r="A25" s="84"/>
      <c r="B25" s="84"/>
      <c r="C25" s="52" t="s">
        <v>682</v>
      </c>
      <c r="D25" s="171"/>
      <c r="E25" s="46"/>
      <c r="F25" s="55"/>
      <c r="G25" s="54"/>
      <c r="H25" s="161"/>
      <c r="I25" s="85"/>
      <c r="J25" s="165"/>
      <c r="K25" s="165"/>
      <c r="L25" s="80"/>
      <c r="M25" s="80"/>
      <c r="N25" s="81"/>
      <c r="O25" s="81"/>
      <c r="P25" s="81"/>
      <c r="Q25" s="80"/>
      <c r="R25" s="82"/>
      <c r="S25" s="82"/>
      <c r="T25" s="82"/>
    </row>
    <row r="26" spans="1:20" s="83" customFormat="1" ht="12.75">
      <c r="A26" s="84">
        <v>10</v>
      </c>
      <c r="B26" s="84" t="s">
        <v>80</v>
      </c>
      <c r="C26" s="47" t="s">
        <v>683</v>
      </c>
      <c r="D26" s="171" t="s">
        <v>697</v>
      </c>
      <c r="E26" s="46" t="s">
        <v>81</v>
      </c>
      <c r="F26" s="55">
        <v>4</v>
      </c>
      <c r="G26" s="160"/>
      <c r="H26" s="161"/>
      <c r="I26" s="85"/>
      <c r="J26" s="165"/>
      <c r="K26" s="165"/>
      <c r="L26" s="80"/>
      <c r="M26" s="80"/>
      <c r="N26" s="81"/>
      <c r="O26" s="81"/>
      <c r="P26" s="81"/>
      <c r="Q26" s="80"/>
      <c r="R26" s="82"/>
      <c r="S26" s="82"/>
      <c r="T26" s="82"/>
    </row>
    <row r="27" spans="1:20" s="164" customFormat="1" ht="12.75">
      <c r="A27" s="84">
        <v>11</v>
      </c>
      <c r="B27" s="84" t="s">
        <v>80</v>
      </c>
      <c r="C27" s="47" t="s">
        <v>669</v>
      </c>
      <c r="D27" s="172" t="s">
        <v>698</v>
      </c>
      <c r="E27" s="46" t="s">
        <v>79</v>
      </c>
      <c r="F27" s="54">
        <v>400</v>
      </c>
      <c r="G27" s="160"/>
      <c r="H27" s="161"/>
      <c r="I27" s="85"/>
      <c r="J27" s="165"/>
      <c r="K27" s="165"/>
      <c r="L27" s="80"/>
      <c r="M27" s="80"/>
      <c r="N27" s="81"/>
      <c r="O27" s="81"/>
      <c r="P27" s="81"/>
      <c r="Q27" s="80"/>
      <c r="R27" s="82"/>
      <c r="S27" s="82"/>
      <c r="T27" s="82"/>
    </row>
    <row r="28" spans="1:20" s="164" customFormat="1" ht="12.75">
      <c r="A28" s="84">
        <v>12</v>
      </c>
      <c r="B28" s="84" t="s">
        <v>80</v>
      </c>
      <c r="C28" s="47" t="s">
        <v>684</v>
      </c>
      <c r="D28" s="172" t="s">
        <v>699</v>
      </c>
      <c r="E28" s="46" t="s">
        <v>79</v>
      </c>
      <c r="F28" s="54">
        <v>1</v>
      </c>
      <c r="G28" s="160"/>
      <c r="H28" s="161"/>
      <c r="I28" s="85"/>
      <c r="J28" s="165"/>
      <c r="K28" s="85"/>
      <c r="L28" s="80"/>
      <c r="M28" s="80"/>
      <c r="N28" s="81"/>
      <c r="O28" s="81"/>
      <c r="P28" s="81"/>
      <c r="Q28" s="80"/>
      <c r="R28" s="82"/>
      <c r="S28" s="82"/>
      <c r="T28" s="82"/>
    </row>
    <row r="29" spans="1:20" s="164" customFormat="1" ht="23.25" customHeight="1">
      <c r="A29" s="84">
        <v>13</v>
      </c>
      <c r="B29" s="84" t="s">
        <v>80</v>
      </c>
      <c r="C29" s="47" t="s">
        <v>685</v>
      </c>
      <c r="D29" s="172" t="s">
        <v>700</v>
      </c>
      <c r="E29" s="46" t="s">
        <v>81</v>
      </c>
      <c r="F29" s="54">
        <v>1</v>
      </c>
      <c r="G29" s="160"/>
      <c r="H29" s="161"/>
      <c r="I29" s="85"/>
      <c r="J29" s="165"/>
      <c r="K29" s="165"/>
      <c r="L29" s="80"/>
      <c r="M29" s="80"/>
      <c r="N29" s="81"/>
      <c r="O29" s="81"/>
      <c r="P29" s="81"/>
      <c r="Q29" s="80"/>
      <c r="R29" s="82"/>
      <c r="S29" s="82"/>
      <c r="T29" s="82"/>
    </row>
    <row r="30" spans="1:20" s="164" customFormat="1" ht="12.75">
      <c r="A30" s="84">
        <v>14</v>
      </c>
      <c r="B30" s="84" t="s">
        <v>80</v>
      </c>
      <c r="C30" s="47" t="s">
        <v>686</v>
      </c>
      <c r="D30" s="172" t="s">
        <v>701</v>
      </c>
      <c r="E30" s="46" t="s">
        <v>81</v>
      </c>
      <c r="F30" s="54">
        <v>1</v>
      </c>
      <c r="G30" s="160"/>
      <c r="H30" s="161"/>
      <c r="I30" s="85"/>
      <c r="J30" s="165"/>
      <c r="K30" s="165"/>
      <c r="L30" s="80"/>
      <c r="M30" s="80"/>
      <c r="N30" s="81"/>
      <c r="O30" s="81"/>
      <c r="P30" s="81"/>
      <c r="Q30" s="80"/>
      <c r="R30" s="82"/>
      <c r="S30" s="82"/>
      <c r="T30" s="82"/>
    </row>
    <row r="31" spans="1:20" s="164" customFormat="1" ht="12.75">
      <c r="A31" s="84">
        <v>15</v>
      </c>
      <c r="B31" s="84" t="s">
        <v>80</v>
      </c>
      <c r="C31" s="47" t="s">
        <v>687</v>
      </c>
      <c r="D31" s="172" t="s">
        <v>702</v>
      </c>
      <c r="E31" s="46" t="s">
        <v>81</v>
      </c>
      <c r="F31" s="54">
        <v>1</v>
      </c>
      <c r="G31" s="160"/>
      <c r="H31" s="161"/>
      <c r="I31" s="85"/>
      <c r="J31" s="165"/>
      <c r="K31" s="165"/>
      <c r="L31" s="80"/>
      <c r="M31" s="80"/>
      <c r="N31" s="81"/>
      <c r="O31" s="81"/>
      <c r="P31" s="81"/>
      <c r="Q31" s="80"/>
      <c r="R31" s="82"/>
      <c r="S31" s="82"/>
      <c r="T31" s="82"/>
    </row>
    <row r="32" spans="1:20" s="164" customFormat="1" ht="20.25">
      <c r="A32" s="84">
        <v>16</v>
      </c>
      <c r="B32" s="84" t="s">
        <v>80</v>
      </c>
      <c r="C32" s="47" t="s">
        <v>688</v>
      </c>
      <c r="D32" s="172" t="s">
        <v>703</v>
      </c>
      <c r="E32" s="46" t="s">
        <v>81</v>
      </c>
      <c r="F32" s="54">
        <v>1</v>
      </c>
      <c r="G32" s="160"/>
      <c r="H32" s="161"/>
      <c r="I32" s="85"/>
      <c r="J32" s="165"/>
      <c r="K32" s="165"/>
      <c r="L32" s="80"/>
      <c r="M32" s="80"/>
      <c r="N32" s="81"/>
      <c r="O32" s="81"/>
      <c r="P32" s="81"/>
      <c r="Q32" s="80"/>
      <c r="R32" s="82"/>
      <c r="S32" s="82"/>
      <c r="T32" s="82"/>
    </row>
    <row r="33" spans="1:20" s="164" customFormat="1" ht="12.75">
      <c r="A33" s="84">
        <v>17</v>
      </c>
      <c r="B33" s="84" t="s">
        <v>80</v>
      </c>
      <c r="C33" s="47" t="s">
        <v>689</v>
      </c>
      <c r="D33" s="172" t="s">
        <v>704</v>
      </c>
      <c r="E33" s="45" t="s">
        <v>66</v>
      </c>
      <c r="F33" s="54">
        <v>1</v>
      </c>
      <c r="G33" s="160"/>
      <c r="H33" s="161"/>
      <c r="I33" s="85"/>
      <c r="J33" s="165"/>
      <c r="K33" s="165"/>
      <c r="L33" s="80"/>
      <c r="M33" s="80"/>
      <c r="N33" s="81"/>
      <c r="O33" s="81"/>
      <c r="P33" s="81"/>
      <c r="Q33" s="80"/>
      <c r="R33" s="82"/>
      <c r="S33" s="82"/>
      <c r="T33" s="82"/>
    </row>
    <row r="34" spans="1:20" s="164" customFormat="1" ht="12.75">
      <c r="A34" s="84">
        <v>18</v>
      </c>
      <c r="B34" s="84" t="s">
        <v>80</v>
      </c>
      <c r="C34" s="47" t="s">
        <v>690</v>
      </c>
      <c r="D34" s="172" t="s">
        <v>705</v>
      </c>
      <c r="E34" s="46" t="s">
        <v>81</v>
      </c>
      <c r="F34" s="54">
        <v>1</v>
      </c>
      <c r="G34" s="160"/>
      <c r="H34" s="161"/>
      <c r="I34" s="85"/>
      <c r="J34" s="165"/>
      <c r="K34" s="165"/>
      <c r="L34" s="80"/>
      <c r="M34" s="80"/>
      <c r="N34" s="81"/>
      <c r="O34" s="81"/>
      <c r="P34" s="81"/>
      <c r="Q34" s="80"/>
      <c r="R34" s="82"/>
      <c r="S34" s="82"/>
      <c r="T34" s="82"/>
    </row>
    <row r="35" spans="1:20" s="164" customFormat="1" ht="12.75">
      <c r="A35" s="84">
        <v>19</v>
      </c>
      <c r="B35" s="84" t="s">
        <v>80</v>
      </c>
      <c r="C35" s="47" t="s">
        <v>691</v>
      </c>
      <c r="D35" s="172"/>
      <c r="E35" s="46" t="s">
        <v>81</v>
      </c>
      <c r="F35" s="54">
        <v>1</v>
      </c>
      <c r="G35" s="160"/>
      <c r="H35" s="161"/>
      <c r="I35" s="85"/>
      <c r="J35" s="165"/>
      <c r="K35" s="165"/>
      <c r="L35" s="80"/>
      <c r="M35" s="80"/>
      <c r="N35" s="81"/>
      <c r="O35" s="81"/>
      <c r="P35" s="81"/>
      <c r="Q35" s="80"/>
      <c r="R35" s="82"/>
      <c r="S35" s="82"/>
      <c r="T35" s="82"/>
    </row>
    <row r="36" spans="1:20" s="164" customFormat="1" ht="12.75">
      <c r="A36" s="84">
        <v>20</v>
      </c>
      <c r="B36" s="84" t="s">
        <v>80</v>
      </c>
      <c r="C36" s="47" t="s">
        <v>692</v>
      </c>
      <c r="D36" s="172"/>
      <c r="E36" s="46" t="s">
        <v>81</v>
      </c>
      <c r="F36" s="54">
        <v>1</v>
      </c>
      <c r="G36" s="160"/>
      <c r="H36" s="161"/>
      <c r="I36" s="85"/>
      <c r="J36" s="165"/>
      <c r="K36" s="165"/>
      <c r="L36" s="80"/>
      <c r="M36" s="80"/>
      <c r="N36" s="81"/>
      <c r="O36" s="81"/>
      <c r="P36" s="81"/>
      <c r="Q36" s="80"/>
      <c r="R36" s="82"/>
      <c r="S36" s="82"/>
      <c r="T36" s="82"/>
    </row>
    <row r="37" spans="1:20" s="164" customFormat="1" ht="12.75">
      <c r="A37" s="84">
        <v>21</v>
      </c>
      <c r="B37" s="84" t="s">
        <v>80</v>
      </c>
      <c r="C37" s="47" t="s">
        <v>693</v>
      </c>
      <c r="D37" s="172"/>
      <c r="E37" s="46" t="s">
        <v>81</v>
      </c>
      <c r="F37" s="54">
        <v>1</v>
      </c>
      <c r="G37" s="160"/>
      <c r="H37" s="161"/>
      <c r="I37" s="85"/>
      <c r="J37" s="165"/>
      <c r="K37" s="165"/>
      <c r="L37" s="80"/>
      <c r="M37" s="80"/>
      <c r="N37" s="81"/>
      <c r="O37" s="81"/>
      <c r="P37" s="81"/>
      <c r="Q37" s="80"/>
      <c r="R37" s="82"/>
      <c r="S37" s="82"/>
      <c r="T37" s="82"/>
    </row>
    <row r="38" spans="1:20" s="164" customFormat="1" ht="12.75">
      <c r="A38" s="84">
        <v>22</v>
      </c>
      <c r="B38" s="84" t="s">
        <v>80</v>
      </c>
      <c r="C38" s="47" t="s">
        <v>672</v>
      </c>
      <c r="D38" s="172" t="s">
        <v>706</v>
      </c>
      <c r="E38" s="45" t="s">
        <v>79</v>
      </c>
      <c r="F38" s="54">
        <v>1</v>
      </c>
      <c r="G38" s="160"/>
      <c r="H38" s="161"/>
      <c r="I38" s="85"/>
      <c r="J38" s="165"/>
      <c r="K38" s="165"/>
      <c r="L38" s="80"/>
      <c r="M38" s="80"/>
      <c r="N38" s="81"/>
      <c r="O38" s="81"/>
      <c r="P38" s="81"/>
      <c r="Q38" s="80"/>
      <c r="R38" s="82"/>
      <c r="S38" s="82"/>
      <c r="T38" s="82"/>
    </row>
    <row r="39" spans="1:20" s="164" customFormat="1" ht="12.75">
      <c r="A39" s="84">
        <v>23</v>
      </c>
      <c r="B39" s="84" t="s">
        <v>80</v>
      </c>
      <c r="C39" s="47" t="s">
        <v>694</v>
      </c>
      <c r="D39" s="172" t="s">
        <v>679</v>
      </c>
      <c r="E39" s="45" t="s">
        <v>66</v>
      </c>
      <c r="F39" s="54">
        <v>1</v>
      </c>
      <c r="G39" s="160"/>
      <c r="H39" s="161"/>
      <c r="I39" s="85"/>
      <c r="J39" s="165"/>
      <c r="K39" s="165"/>
      <c r="L39" s="80"/>
      <c r="M39" s="80"/>
      <c r="N39" s="81"/>
      <c r="O39" s="81"/>
      <c r="P39" s="81"/>
      <c r="Q39" s="80"/>
      <c r="R39" s="82"/>
      <c r="S39" s="82"/>
      <c r="T39" s="82"/>
    </row>
    <row r="40" spans="1:20" s="164" customFormat="1" ht="12.75">
      <c r="A40" s="84">
        <v>24</v>
      </c>
      <c r="B40" s="84" t="s">
        <v>80</v>
      </c>
      <c r="C40" s="47" t="s">
        <v>553</v>
      </c>
      <c r="D40" s="172"/>
      <c r="E40" s="45" t="s">
        <v>66</v>
      </c>
      <c r="F40" s="54">
        <v>1</v>
      </c>
      <c r="G40" s="160"/>
      <c r="H40" s="161"/>
      <c r="I40" s="85"/>
      <c r="J40" s="165"/>
      <c r="K40" s="165"/>
      <c r="L40" s="80"/>
      <c r="M40" s="80"/>
      <c r="N40" s="81"/>
      <c r="O40" s="81"/>
      <c r="P40" s="81"/>
      <c r="Q40" s="80"/>
      <c r="R40" s="82"/>
      <c r="S40" s="82"/>
      <c r="T40" s="82"/>
    </row>
    <row r="41" spans="1:20" s="164" customFormat="1" ht="20.25">
      <c r="A41" s="84">
        <v>25</v>
      </c>
      <c r="B41" s="84" t="s">
        <v>80</v>
      </c>
      <c r="C41" s="47" t="s">
        <v>695</v>
      </c>
      <c r="D41" s="172" t="s">
        <v>707</v>
      </c>
      <c r="E41" s="45" t="s">
        <v>66</v>
      </c>
      <c r="F41" s="54">
        <v>1</v>
      </c>
      <c r="G41" s="160"/>
      <c r="H41" s="161"/>
      <c r="I41" s="85"/>
      <c r="J41" s="165"/>
      <c r="K41" s="165"/>
      <c r="L41" s="80"/>
      <c r="M41" s="80"/>
      <c r="N41" s="81"/>
      <c r="O41" s="81"/>
      <c r="P41" s="81"/>
      <c r="Q41" s="80"/>
      <c r="R41" s="82"/>
      <c r="S41" s="82"/>
      <c r="T41" s="82"/>
    </row>
    <row r="42" spans="1:20" s="164" customFormat="1" ht="12" customHeight="1">
      <c r="A42" s="84">
        <v>26</v>
      </c>
      <c r="B42" s="84" t="s">
        <v>80</v>
      </c>
      <c r="C42" s="47" t="s">
        <v>696</v>
      </c>
      <c r="D42" s="172" t="s">
        <v>708</v>
      </c>
      <c r="E42" s="45" t="s">
        <v>81</v>
      </c>
      <c r="F42" s="54">
        <v>1</v>
      </c>
      <c r="G42" s="160"/>
      <c r="H42" s="161"/>
      <c r="I42" s="85"/>
      <c r="J42" s="165"/>
      <c r="K42" s="165"/>
      <c r="L42" s="80"/>
      <c r="M42" s="80"/>
      <c r="N42" s="81"/>
      <c r="O42" s="81"/>
      <c r="P42" s="81"/>
      <c r="Q42" s="80"/>
      <c r="R42" s="82"/>
      <c r="S42" s="82"/>
      <c r="T42" s="82"/>
    </row>
    <row r="43" spans="1:19" s="83" customFormat="1" ht="12.75">
      <c r="A43" s="68"/>
      <c r="B43" s="68"/>
      <c r="C43" s="111"/>
      <c r="D43" s="166"/>
      <c r="E43" s="87"/>
      <c r="F43" s="88"/>
      <c r="G43" s="88"/>
      <c r="H43" s="88"/>
      <c r="I43" s="159"/>
      <c r="J43" s="159"/>
      <c r="K43" s="159"/>
      <c r="L43" s="80">
        <f>ROUND(I43+J43+K43,2)</f>
        <v>0</v>
      </c>
      <c r="M43" s="80">
        <f>ROUND(G43*F43,2)</f>
        <v>0</v>
      </c>
      <c r="N43" s="81">
        <f>ROUND(I43*F43,2)</f>
        <v>0</v>
      </c>
      <c r="O43" s="81">
        <f>ROUND(J43*F43,2)</f>
        <v>0</v>
      </c>
      <c r="P43" s="81">
        <f>ROUND(K43*F43,2)</f>
        <v>0</v>
      </c>
      <c r="Q43" s="80">
        <f>ROUND(N43+O43+P43,2)</f>
        <v>0</v>
      </c>
      <c r="R43" s="82"/>
      <c r="S43" s="82"/>
    </row>
    <row r="44" spans="1:19" s="75" customFormat="1" ht="38.25" customHeight="1">
      <c r="A44" s="90"/>
      <c r="B44" s="90"/>
      <c r="C44" s="379" t="s">
        <v>49</v>
      </c>
      <c r="D44" s="380"/>
      <c r="E44" s="91"/>
      <c r="F44" s="92"/>
      <c r="G44" s="92"/>
      <c r="H44" s="92"/>
      <c r="I44" s="92"/>
      <c r="J44" s="92"/>
      <c r="K44" s="92"/>
      <c r="L44" s="93"/>
      <c r="M44" s="93">
        <f>SUM(M15:M43)</f>
        <v>0</v>
      </c>
      <c r="N44" s="93">
        <f>SUM(N15:N43)</f>
        <v>0</v>
      </c>
      <c r="O44" s="93">
        <f>SUM(O15:O43)</f>
        <v>0</v>
      </c>
      <c r="P44" s="93">
        <f>SUM(P15:P43)</f>
        <v>0</v>
      </c>
      <c r="Q44" s="93">
        <f>SUM(Q15:Q43)</f>
        <v>0</v>
      </c>
      <c r="R44" s="74"/>
      <c r="S44" s="74"/>
    </row>
    <row r="45" spans="1:4" s="96" customFormat="1" ht="12.75">
      <c r="A45" s="94"/>
      <c r="B45" s="94"/>
      <c r="C45" s="95"/>
      <c r="D45" s="106"/>
    </row>
    <row r="46" spans="1:4" s="96" customFormat="1" ht="12.75">
      <c r="A46" s="57" t="s">
        <v>35</v>
      </c>
      <c r="B46" s="56" t="s">
        <v>36</v>
      </c>
      <c r="C46" s="95"/>
      <c r="D46" s="95"/>
    </row>
    <row r="47" spans="1:4" s="96" customFormat="1" ht="12.75">
      <c r="A47" s="94"/>
      <c r="B47" s="94"/>
      <c r="C47" s="95"/>
      <c r="D47" s="106"/>
    </row>
    <row r="48" spans="1:4" s="96" customFormat="1" ht="12.75">
      <c r="A48" s="56" t="str">
        <f>'Buvn.kopt.'!$A$27</f>
        <v>Sastādīja:  </v>
      </c>
      <c r="B48" s="97"/>
      <c r="C48" s="98"/>
      <c r="D48" s="107"/>
    </row>
    <row r="49" spans="1:19" ht="12.75">
      <c r="A49" s="56"/>
      <c r="B49" s="99"/>
      <c r="C49" s="100"/>
      <c r="D49" s="108"/>
      <c r="G49" s="102"/>
      <c r="R49" s="101"/>
      <c r="S49" s="101"/>
    </row>
    <row r="50" spans="1:19" ht="12.75">
      <c r="A50" s="56"/>
      <c r="B50" s="99"/>
      <c r="C50" s="99"/>
      <c r="D50" s="109"/>
      <c r="R50" s="101"/>
      <c r="S50" s="101"/>
    </row>
    <row r="51" spans="1:7" s="99" customFormat="1" ht="12.75">
      <c r="A51" s="103"/>
      <c r="D51" s="109"/>
      <c r="E51" s="101"/>
      <c r="F51" s="101"/>
      <c r="G51" s="101"/>
    </row>
    <row r="52" spans="1:19" ht="12.75">
      <c r="A52" s="56" t="str">
        <f>'Buvn.kopt.'!$A$31</f>
        <v>Pārbaudīja: </v>
      </c>
      <c r="B52" s="99"/>
      <c r="C52" s="99"/>
      <c r="D52" s="109"/>
      <c r="R52" s="101"/>
      <c r="S52" s="101"/>
    </row>
    <row r="53" spans="1:19" ht="12.75">
      <c r="A53" s="99"/>
      <c r="B53" s="99"/>
      <c r="C53" s="99"/>
      <c r="D53" s="109"/>
      <c r="R53" s="101"/>
      <c r="S53" s="101"/>
    </row>
    <row r="54" spans="1:19" ht="12.75">
      <c r="A54" s="99"/>
      <c r="B54" s="99"/>
      <c r="C54" s="99"/>
      <c r="D54" s="109"/>
      <c r="R54" s="101"/>
      <c r="S54" s="101"/>
    </row>
    <row r="55" spans="1:19" ht="12.75">
      <c r="A55" s="99"/>
      <c r="B55" s="99"/>
      <c r="C55" s="99"/>
      <c r="D55" s="109"/>
      <c r="R55" s="101"/>
      <c r="S55" s="101"/>
    </row>
  </sheetData>
  <sheetProtection/>
  <mergeCells count="30">
    <mergeCell ref="M12:N12"/>
    <mergeCell ref="C4:P4"/>
    <mergeCell ref="C6:P6"/>
    <mergeCell ref="C7:P7"/>
    <mergeCell ref="L9:M9"/>
    <mergeCell ref="N9:O9"/>
    <mergeCell ref="G10:H10"/>
    <mergeCell ref="I10:J10"/>
    <mergeCell ref="L10:M10"/>
    <mergeCell ref="N10:O10"/>
    <mergeCell ref="C44:D44"/>
    <mergeCell ref="A3:B3"/>
    <mergeCell ref="C3:P3"/>
    <mergeCell ref="A4:B4"/>
    <mergeCell ref="A5:B5"/>
    <mergeCell ref="C5:P5"/>
    <mergeCell ref="A6:B6"/>
    <mergeCell ref="A7:B7"/>
    <mergeCell ref="A9:F9"/>
    <mergeCell ref="G9:H9"/>
    <mergeCell ref="A1:Q1"/>
    <mergeCell ref="A2:Q2"/>
    <mergeCell ref="A13:A14"/>
    <mergeCell ref="B13:B14"/>
    <mergeCell ref="C13:D14"/>
    <mergeCell ref="E13:E14"/>
    <mergeCell ref="F13:F14"/>
    <mergeCell ref="G13:L13"/>
    <mergeCell ref="M13:Q13"/>
    <mergeCell ref="I9:J9"/>
  </mergeCells>
  <printOptions horizontalCentered="1"/>
  <pageMargins left="0.748031496062992" right="0.748031496062992" top="1.56496063" bottom="0.560433071" header="0.433070866141732" footer="0.236220472440945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T37"/>
  <sheetViews>
    <sheetView zoomScale="85" zoomScaleNormal="85" zoomScaleSheetLayoutView="85" workbookViewId="0" topLeftCell="A1">
      <selection activeCell="S14" sqref="S14"/>
    </sheetView>
  </sheetViews>
  <sheetFormatPr defaultColWidth="9.140625" defaultRowHeight="12.75"/>
  <cols>
    <col min="1" max="1" width="7.00390625" style="101" customWidth="1"/>
    <col min="2" max="2" width="7.8515625" style="101" customWidth="1"/>
    <col min="3" max="3" width="24.7109375" style="101" customWidth="1"/>
    <col min="4" max="4" width="13.28125" style="105" customWidth="1"/>
    <col min="5" max="5" width="6.28125" style="101" customWidth="1"/>
    <col min="6" max="6" width="9.140625" style="101" customWidth="1"/>
    <col min="7" max="7" width="7.7109375" style="101" customWidth="1"/>
    <col min="8" max="8" width="9.8515625" style="101" customWidth="1"/>
    <col min="9" max="9" width="9.57421875" style="101" customWidth="1"/>
    <col min="10" max="10" width="10.28125" style="101" customWidth="1"/>
    <col min="11" max="11" width="10.421875" style="101" customWidth="1"/>
    <col min="12" max="12" width="10.28125" style="101" customWidth="1"/>
    <col min="13" max="13" width="8.140625" style="101" customWidth="1"/>
    <col min="14" max="14" width="9.8515625" style="101" customWidth="1"/>
    <col min="15" max="15" width="11.00390625" style="101" customWidth="1"/>
    <col min="16" max="16" width="9.140625" style="101" customWidth="1"/>
    <col min="17" max="17" width="10.710937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2.75">
      <c r="A1" s="381" t="s">
        <v>59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73"/>
      <c r="S1" s="74"/>
    </row>
    <row r="2" spans="1:19" s="75" customFormat="1" ht="12.75">
      <c r="A2" s="382" t="s">
        <v>709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75" customFormat="1" ht="12.75" customHeight="1">
      <c r="A13" s="356" t="s">
        <v>4</v>
      </c>
      <c r="B13" s="356" t="s">
        <v>22</v>
      </c>
      <c r="C13" s="363" t="s">
        <v>46</v>
      </c>
      <c r="D13" s="377"/>
      <c r="E13" s="356" t="s">
        <v>1</v>
      </c>
      <c r="F13" s="358" t="s">
        <v>2</v>
      </c>
      <c r="G13" s="360" t="s">
        <v>5</v>
      </c>
      <c r="H13" s="361"/>
      <c r="I13" s="361"/>
      <c r="J13" s="361"/>
      <c r="K13" s="361"/>
      <c r="L13" s="362"/>
      <c r="M13" s="360" t="s">
        <v>3</v>
      </c>
      <c r="N13" s="361"/>
      <c r="O13" s="361"/>
      <c r="P13" s="361"/>
      <c r="Q13" s="362"/>
      <c r="R13" s="74"/>
      <c r="S13" s="74"/>
    </row>
    <row r="14" spans="1:19" s="75" customFormat="1" ht="49.5" customHeight="1">
      <c r="A14" s="357"/>
      <c r="B14" s="357"/>
      <c r="C14" s="365"/>
      <c r="D14" s="378"/>
      <c r="E14" s="357"/>
      <c r="F14" s="358"/>
      <c r="G14" s="78" t="s">
        <v>23</v>
      </c>
      <c r="H14" s="78" t="s">
        <v>24</v>
      </c>
      <c r="I14" s="78" t="s">
        <v>42</v>
      </c>
      <c r="J14" s="78" t="s">
        <v>43</v>
      </c>
      <c r="K14" s="78" t="s">
        <v>44</v>
      </c>
      <c r="L14" s="78" t="s">
        <v>47</v>
      </c>
      <c r="M14" s="78" t="s">
        <v>25</v>
      </c>
      <c r="N14" s="78" t="s">
        <v>42</v>
      </c>
      <c r="O14" s="78" t="s">
        <v>43</v>
      </c>
      <c r="P14" s="78" t="s">
        <v>44</v>
      </c>
      <c r="Q14" s="78" t="s">
        <v>48</v>
      </c>
      <c r="R14" s="74"/>
      <c r="S14" s="74"/>
    </row>
    <row r="15" spans="1:19" s="83" customFormat="1" ht="12.75">
      <c r="A15" s="68"/>
      <c r="B15" s="68"/>
      <c r="C15" s="155"/>
      <c r="D15" s="156"/>
      <c r="E15" s="157"/>
      <c r="F15" s="158"/>
      <c r="G15" s="158"/>
      <c r="H15" s="158"/>
      <c r="I15" s="159"/>
      <c r="J15" s="159"/>
      <c r="K15" s="159"/>
      <c r="L15" s="80">
        <f>ROUND(I15+J15+K15,2)</f>
        <v>0</v>
      </c>
      <c r="M15" s="80">
        <f>ROUND(G15*F15,2)</f>
        <v>0</v>
      </c>
      <c r="N15" s="81">
        <f>ROUND(I15*F15,2)</f>
        <v>0</v>
      </c>
      <c r="O15" s="81">
        <f>ROUND(J15*F15,2)</f>
        <v>0</v>
      </c>
      <c r="P15" s="81">
        <f>ROUND(K15*F15,2)</f>
        <v>0</v>
      </c>
      <c r="Q15" s="80">
        <f>ROUND(N15+O15+P15,2)</f>
        <v>0</v>
      </c>
      <c r="R15" s="82"/>
      <c r="S15" s="82"/>
    </row>
    <row r="16" spans="1:20" s="164" customFormat="1" ht="20.25">
      <c r="A16" s="84">
        <v>1</v>
      </c>
      <c r="B16" s="84" t="s">
        <v>80</v>
      </c>
      <c r="C16" s="44" t="s">
        <v>710</v>
      </c>
      <c r="D16" s="62" t="s">
        <v>715</v>
      </c>
      <c r="E16" s="45" t="s">
        <v>81</v>
      </c>
      <c r="F16" s="54">
        <v>1</v>
      </c>
      <c r="G16" s="160"/>
      <c r="H16" s="161"/>
      <c r="I16" s="85"/>
      <c r="J16" s="85"/>
      <c r="K16" s="85"/>
      <c r="L16" s="162"/>
      <c r="M16" s="80"/>
      <c r="N16" s="163"/>
      <c r="O16" s="163"/>
      <c r="P16" s="163"/>
      <c r="Q16" s="162"/>
      <c r="R16" s="82"/>
      <c r="S16" s="82"/>
      <c r="T16" s="82"/>
    </row>
    <row r="17" spans="1:20" s="83" customFormat="1" ht="12.75">
      <c r="A17" s="84">
        <v>2</v>
      </c>
      <c r="B17" s="84" t="s">
        <v>80</v>
      </c>
      <c r="C17" s="47" t="s">
        <v>724</v>
      </c>
      <c r="D17" s="59" t="s">
        <v>716</v>
      </c>
      <c r="E17" s="45" t="s">
        <v>81</v>
      </c>
      <c r="F17" s="55">
        <v>130</v>
      </c>
      <c r="G17" s="160"/>
      <c r="H17" s="161"/>
      <c r="I17" s="85"/>
      <c r="J17" s="85"/>
      <c r="K17" s="85"/>
      <c r="L17" s="162"/>
      <c r="M17" s="80"/>
      <c r="N17" s="163"/>
      <c r="O17" s="163"/>
      <c r="P17" s="163"/>
      <c r="Q17" s="162"/>
      <c r="R17" s="82"/>
      <c r="S17" s="82"/>
      <c r="T17" s="82"/>
    </row>
    <row r="18" spans="1:20" s="83" customFormat="1" ht="12.75">
      <c r="A18" s="84">
        <v>3</v>
      </c>
      <c r="B18" s="84" t="s">
        <v>80</v>
      </c>
      <c r="C18" s="47" t="s">
        <v>670</v>
      </c>
      <c r="D18" s="59" t="s">
        <v>717</v>
      </c>
      <c r="E18" s="45" t="s">
        <v>81</v>
      </c>
      <c r="F18" s="55">
        <v>2</v>
      </c>
      <c r="G18" s="160"/>
      <c r="H18" s="161"/>
      <c r="I18" s="85"/>
      <c r="J18" s="165"/>
      <c r="K18" s="165"/>
      <c r="L18" s="162"/>
      <c r="M18" s="80"/>
      <c r="N18" s="163"/>
      <c r="O18" s="163"/>
      <c r="P18" s="163"/>
      <c r="Q18" s="162"/>
      <c r="R18" s="82"/>
      <c r="S18" s="82"/>
      <c r="T18" s="82"/>
    </row>
    <row r="19" spans="1:20" s="83" customFormat="1" ht="12.75">
      <c r="A19" s="84">
        <v>4</v>
      </c>
      <c r="B19" s="84" t="s">
        <v>80</v>
      </c>
      <c r="C19" s="47" t="s">
        <v>711</v>
      </c>
      <c r="D19" s="59" t="s">
        <v>718</v>
      </c>
      <c r="E19" s="45" t="s">
        <v>81</v>
      </c>
      <c r="F19" s="55">
        <v>11</v>
      </c>
      <c r="G19" s="160"/>
      <c r="H19" s="161"/>
      <c r="I19" s="85"/>
      <c r="J19" s="165"/>
      <c r="K19" s="165"/>
      <c r="L19" s="162"/>
      <c r="M19" s="80"/>
      <c r="N19" s="163"/>
      <c r="O19" s="163"/>
      <c r="P19" s="163"/>
      <c r="Q19" s="162"/>
      <c r="R19" s="82"/>
      <c r="S19" s="82"/>
      <c r="T19" s="82"/>
    </row>
    <row r="20" spans="1:20" s="83" customFormat="1" ht="12.75">
      <c r="A20" s="84">
        <v>5</v>
      </c>
      <c r="B20" s="84" t="s">
        <v>80</v>
      </c>
      <c r="C20" s="47" t="s">
        <v>712</v>
      </c>
      <c r="D20" s="59" t="s">
        <v>719</v>
      </c>
      <c r="E20" s="45" t="s">
        <v>81</v>
      </c>
      <c r="F20" s="55">
        <v>18</v>
      </c>
      <c r="G20" s="160"/>
      <c r="H20" s="161"/>
      <c r="I20" s="85"/>
      <c r="J20" s="165"/>
      <c r="K20" s="85"/>
      <c r="L20" s="162"/>
      <c r="M20" s="80"/>
      <c r="N20" s="163"/>
      <c r="O20" s="163"/>
      <c r="P20" s="163"/>
      <c r="Q20" s="162"/>
      <c r="R20" s="82"/>
      <c r="S20" s="82"/>
      <c r="T20" s="82"/>
    </row>
    <row r="21" spans="1:20" s="83" customFormat="1" ht="12.75">
      <c r="A21" s="84">
        <v>6</v>
      </c>
      <c r="B21" s="84" t="s">
        <v>80</v>
      </c>
      <c r="C21" s="47" t="s">
        <v>713</v>
      </c>
      <c r="D21" s="59" t="s">
        <v>720</v>
      </c>
      <c r="E21" s="45" t="s">
        <v>79</v>
      </c>
      <c r="F21" s="55">
        <v>2000</v>
      </c>
      <c r="G21" s="160"/>
      <c r="H21" s="161"/>
      <c r="I21" s="85"/>
      <c r="J21" s="165"/>
      <c r="K21" s="85"/>
      <c r="L21" s="162"/>
      <c r="M21" s="80"/>
      <c r="N21" s="163"/>
      <c r="O21" s="163"/>
      <c r="P21" s="163"/>
      <c r="Q21" s="162"/>
      <c r="R21" s="82"/>
      <c r="S21" s="82"/>
      <c r="T21" s="82"/>
    </row>
    <row r="22" spans="1:20" s="83" customFormat="1" ht="20.25">
      <c r="A22" s="84">
        <v>7</v>
      </c>
      <c r="B22" s="84" t="s">
        <v>80</v>
      </c>
      <c r="C22" s="47" t="s">
        <v>669</v>
      </c>
      <c r="D22" s="59" t="s">
        <v>721</v>
      </c>
      <c r="E22" s="45" t="s">
        <v>79</v>
      </c>
      <c r="F22" s="55">
        <v>30</v>
      </c>
      <c r="G22" s="160"/>
      <c r="H22" s="161"/>
      <c r="I22" s="85"/>
      <c r="J22" s="165"/>
      <c r="K22" s="85"/>
      <c r="L22" s="162"/>
      <c r="M22" s="80"/>
      <c r="N22" s="163"/>
      <c r="O22" s="163"/>
      <c r="P22" s="163"/>
      <c r="Q22" s="162"/>
      <c r="R22" s="82"/>
      <c r="S22" s="82"/>
      <c r="T22" s="82"/>
    </row>
    <row r="23" spans="1:20" s="83" customFormat="1" ht="26.25">
      <c r="A23" s="84">
        <v>8</v>
      </c>
      <c r="B23" s="84" t="s">
        <v>80</v>
      </c>
      <c r="C23" s="47" t="s">
        <v>714</v>
      </c>
      <c r="D23" s="59"/>
      <c r="E23" s="45" t="s">
        <v>79</v>
      </c>
      <c r="F23" s="55">
        <v>2000</v>
      </c>
      <c r="G23" s="160"/>
      <c r="H23" s="161"/>
      <c r="I23" s="85"/>
      <c r="J23" s="165"/>
      <c r="K23" s="85"/>
      <c r="L23" s="162"/>
      <c r="M23" s="80"/>
      <c r="N23" s="163"/>
      <c r="O23" s="163"/>
      <c r="P23" s="163"/>
      <c r="Q23" s="162"/>
      <c r="R23" s="82"/>
      <c r="S23" s="82"/>
      <c r="T23" s="82"/>
    </row>
    <row r="24" spans="1:20" s="83" customFormat="1" ht="12.75">
      <c r="A24" s="86">
        <v>9</v>
      </c>
      <c r="B24" s="84" t="s">
        <v>80</v>
      </c>
      <c r="C24" s="47" t="s">
        <v>553</v>
      </c>
      <c r="D24" s="59"/>
      <c r="E24" s="45" t="s">
        <v>66</v>
      </c>
      <c r="F24" s="55">
        <v>1</v>
      </c>
      <c r="G24" s="160"/>
      <c r="H24" s="161"/>
      <c r="I24" s="85"/>
      <c r="J24" s="165"/>
      <c r="K24" s="85"/>
      <c r="L24" s="162"/>
      <c r="M24" s="80"/>
      <c r="N24" s="163"/>
      <c r="O24" s="163"/>
      <c r="P24" s="163"/>
      <c r="Q24" s="162"/>
      <c r="R24" s="82"/>
      <c r="S24" s="82"/>
      <c r="T24" s="82"/>
    </row>
    <row r="25" spans="1:19" s="83" customFormat="1" ht="12.75">
      <c r="A25" s="68"/>
      <c r="B25" s="68"/>
      <c r="C25" s="111"/>
      <c r="D25" s="166"/>
      <c r="E25" s="87"/>
      <c r="F25" s="88"/>
      <c r="G25" s="88"/>
      <c r="H25" s="88"/>
      <c r="I25" s="85">
        <f>ROUND(H25*G25,2)</f>
        <v>0</v>
      </c>
      <c r="J25" s="159"/>
      <c r="K25" s="159"/>
      <c r="L25" s="80">
        <f>ROUND(I25+J25+K25,2)</f>
        <v>0</v>
      </c>
      <c r="M25" s="80">
        <f>ROUND(G25*F25,2)</f>
        <v>0</v>
      </c>
      <c r="N25" s="81">
        <f>ROUND(I25*F25,2)</f>
        <v>0</v>
      </c>
      <c r="O25" s="81">
        <f>ROUND(J25*F25,2)</f>
        <v>0</v>
      </c>
      <c r="P25" s="81">
        <f>ROUND(K25*F25,2)</f>
        <v>0</v>
      </c>
      <c r="Q25" s="80">
        <f>ROUND(N25+O25+P25,2)</f>
        <v>0</v>
      </c>
      <c r="R25" s="82"/>
      <c r="S25" s="82"/>
    </row>
    <row r="26" spans="1:19" s="75" customFormat="1" ht="28.5" customHeight="1">
      <c r="A26" s="90"/>
      <c r="B26" s="90"/>
      <c r="C26" s="379" t="s">
        <v>49</v>
      </c>
      <c r="D26" s="380"/>
      <c r="E26" s="91"/>
      <c r="F26" s="92"/>
      <c r="G26" s="92"/>
      <c r="H26" s="92"/>
      <c r="I26" s="92"/>
      <c r="J26" s="92"/>
      <c r="K26" s="92"/>
      <c r="L26" s="93"/>
      <c r="M26" s="93">
        <f>SUM(M15:M25)</f>
        <v>0</v>
      </c>
      <c r="N26" s="93">
        <f>SUM(N15:N25)</f>
        <v>0</v>
      </c>
      <c r="O26" s="93">
        <f>SUM(O15:O25)</f>
        <v>0</v>
      </c>
      <c r="P26" s="93">
        <f>SUM(P15:P25)</f>
        <v>0</v>
      </c>
      <c r="Q26" s="93">
        <f>SUM(Q15:Q25)</f>
        <v>0</v>
      </c>
      <c r="R26" s="74"/>
      <c r="S26" s="74"/>
    </row>
    <row r="27" spans="1:4" s="96" customFormat="1" ht="12.75">
      <c r="A27" s="94"/>
      <c r="B27" s="94"/>
      <c r="C27" s="95"/>
      <c r="D27" s="167"/>
    </row>
    <row r="28" spans="1:4" s="96" customFormat="1" ht="12.75">
      <c r="A28" s="57" t="s">
        <v>35</v>
      </c>
      <c r="B28" s="56" t="s">
        <v>36</v>
      </c>
      <c r="C28" s="95"/>
      <c r="D28" s="95"/>
    </row>
    <row r="29" spans="1:4" s="96" customFormat="1" ht="12.75">
      <c r="A29" s="94"/>
      <c r="B29" s="94"/>
      <c r="C29" s="95"/>
      <c r="D29" s="167"/>
    </row>
    <row r="30" spans="1:4" s="96" customFormat="1" ht="12.75">
      <c r="A30" s="56" t="str">
        <f>'Buvn.kopt.'!$A$27</f>
        <v>Sastādīja:  </v>
      </c>
      <c r="B30" s="97"/>
      <c r="C30" s="98"/>
      <c r="D30" s="107"/>
    </row>
    <row r="31" spans="1:19" ht="12.75">
      <c r="A31" s="56"/>
      <c r="B31" s="99"/>
      <c r="C31" s="100"/>
      <c r="D31" s="168"/>
      <c r="G31" s="102"/>
      <c r="R31" s="101"/>
      <c r="S31" s="101"/>
    </row>
    <row r="32" spans="1:19" ht="12.75">
      <c r="A32" s="56"/>
      <c r="B32" s="99"/>
      <c r="C32" s="99"/>
      <c r="R32" s="101"/>
      <c r="S32" s="101"/>
    </row>
    <row r="33" spans="1:7" s="99" customFormat="1" ht="12.75">
      <c r="A33" s="103"/>
      <c r="D33" s="105"/>
      <c r="E33" s="101"/>
      <c r="F33" s="101"/>
      <c r="G33" s="101"/>
    </row>
    <row r="34" spans="1:19" ht="12.75">
      <c r="A34" s="56" t="str">
        <f>'Buvn.kopt.'!$A$31</f>
        <v>Pārbaudīja: </v>
      </c>
      <c r="B34" s="99"/>
      <c r="C34" s="99"/>
      <c r="R34" s="101"/>
      <c r="S34" s="101"/>
    </row>
    <row r="35" spans="1:19" ht="12.75">
      <c r="A35" s="99"/>
      <c r="B35" s="99"/>
      <c r="C35" s="99"/>
      <c r="R35" s="101"/>
      <c r="S35" s="101"/>
    </row>
    <row r="36" spans="1:19" ht="12.75">
      <c r="A36" s="99"/>
      <c r="B36" s="99"/>
      <c r="C36" s="99"/>
      <c r="R36" s="101"/>
      <c r="S36" s="101"/>
    </row>
    <row r="37" spans="1:19" ht="12.75">
      <c r="A37" s="99"/>
      <c r="B37" s="99"/>
      <c r="C37" s="99"/>
      <c r="R37" s="101"/>
      <c r="S37" s="101"/>
    </row>
  </sheetData>
  <sheetProtection/>
  <mergeCells count="30">
    <mergeCell ref="M12:N12"/>
    <mergeCell ref="C4:P4"/>
    <mergeCell ref="C6:P6"/>
    <mergeCell ref="C7:P7"/>
    <mergeCell ref="L9:M9"/>
    <mergeCell ref="N9:O9"/>
    <mergeCell ref="G10:H10"/>
    <mergeCell ref="I10:J10"/>
    <mergeCell ref="L10:M10"/>
    <mergeCell ref="N10:O10"/>
    <mergeCell ref="C26:D26"/>
    <mergeCell ref="A3:B3"/>
    <mergeCell ref="C3:P3"/>
    <mergeCell ref="A4:B4"/>
    <mergeCell ref="A5:B5"/>
    <mergeCell ref="C5:P5"/>
    <mergeCell ref="A6:B6"/>
    <mergeCell ref="A7:B7"/>
    <mergeCell ref="A9:F9"/>
    <mergeCell ref="G9:H9"/>
    <mergeCell ref="A1:Q1"/>
    <mergeCell ref="A2:Q2"/>
    <mergeCell ref="A13:A14"/>
    <mergeCell ref="B13:B14"/>
    <mergeCell ref="C13:D14"/>
    <mergeCell ref="E13:E14"/>
    <mergeCell ref="F13:F14"/>
    <mergeCell ref="G13:L13"/>
    <mergeCell ref="M13:Q13"/>
    <mergeCell ref="I9:J9"/>
  </mergeCells>
  <printOptions horizontalCentered="1"/>
  <pageMargins left="0.748031496062992" right="0.748031496062992" top="1.06496063" bottom="0.354330709" header="0.433070866141732" footer="0.2362204724409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44"/>
  <sheetViews>
    <sheetView zoomScale="85" zoomScaleNormal="85" zoomScaleSheetLayoutView="90" zoomScalePageLayoutView="0" workbookViewId="0" topLeftCell="A4">
      <selection activeCell="R15" sqref="R15"/>
    </sheetView>
  </sheetViews>
  <sheetFormatPr defaultColWidth="9.140625" defaultRowHeight="12.75"/>
  <cols>
    <col min="1" max="1" width="4.8515625" style="256" customWidth="1"/>
    <col min="2" max="2" width="7.28125" style="256" customWidth="1"/>
    <col min="3" max="3" width="35.7109375" style="256" customWidth="1"/>
    <col min="4" max="4" width="6.140625" style="256" customWidth="1"/>
    <col min="5" max="5" width="9.57421875" style="256" customWidth="1"/>
    <col min="6" max="6" width="8.421875" style="256" customWidth="1"/>
    <col min="7" max="7" width="8.7109375" style="256" customWidth="1"/>
    <col min="8" max="8" width="9.57421875" style="256" customWidth="1"/>
    <col min="9" max="9" width="9.00390625" style="256" customWidth="1"/>
    <col min="10" max="10" width="9.421875" style="256" customWidth="1"/>
    <col min="11" max="11" width="10.57421875" style="256" customWidth="1"/>
    <col min="12" max="12" width="10.28125" style="256" customWidth="1"/>
    <col min="13" max="13" width="10.421875" style="256" customWidth="1"/>
    <col min="14" max="14" width="10.57421875" style="256" customWidth="1"/>
    <col min="15" max="15" width="11.00390625" style="256" customWidth="1"/>
    <col min="16" max="16" width="12.00390625" style="256" customWidth="1"/>
    <col min="17" max="17" width="9.421875" style="254" customWidth="1"/>
    <col min="18" max="18" width="9.140625" style="254" customWidth="1"/>
    <col min="19" max="19" width="11.00390625" style="256" customWidth="1"/>
    <col min="20" max="16384" width="9.140625" style="256" customWidth="1"/>
  </cols>
  <sheetData>
    <row r="1" spans="1:18" s="216" customFormat="1" ht="13.5">
      <c r="A1" s="337" t="s">
        <v>37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214"/>
      <c r="R1" s="215"/>
    </row>
    <row r="2" spans="1:18" s="216" customFormat="1" ht="13.5">
      <c r="A2" s="338" t="s">
        <v>63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215"/>
      <c r="R2" s="215"/>
    </row>
    <row r="3" spans="1:15" s="265" customFormat="1" ht="12.75">
      <c r="A3" s="266"/>
      <c r="B3" s="266"/>
      <c r="C3" s="341" t="s">
        <v>725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1:13" s="265" customFormat="1" ht="8.25" customHeight="1">
      <c r="A4" s="342"/>
      <c r="B4" s="342"/>
      <c r="C4" s="342"/>
      <c r="D4" s="342"/>
      <c r="E4" s="342"/>
      <c r="F4" s="342"/>
      <c r="G4" s="342"/>
      <c r="H4" s="342"/>
      <c r="I4" s="342"/>
      <c r="J4" s="267"/>
      <c r="K4" s="267"/>
      <c r="L4" s="267"/>
      <c r="M4" s="267"/>
    </row>
    <row r="5" spans="1:16" s="265" customFormat="1" ht="15.75" customHeight="1">
      <c r="A5" s="332" t="s">
        <v>726</v>
      </c>
      <c r="B5" s="332"/>
      <c r="C5" s="308" t="s">
        <v>752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3"/>
      <c r="B6" s="333"/>
      <c r="C6" s="309" t="s">
        <v>753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5" customFormat="1" ht="15.75" customHeight="1">
      <c r="A7" s="331" t="s">
        <v>727</v>
      </c>
      <c r="B7" s="331"/>
      <c r="C7" s="308" t="s">
        <v>751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</row>
    <row r="8" spans="1:16" s="265" customFormat="1" ht="15.75" customHeight="1">
      <c r="A8" s="331" t="s">
        <v>728</v>
      </c>
      <c r="B8" s="331"/>
      <c r="C8" s="309" t="s">
        <v>754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</row>
    <row r="9" spans="1:16" s="268" customFormat="1" ht="15.75" customHeight="1">
      <c r="A9" s="334" t="s">
        <v>729</v>
      </c>
      <c r="B9" s="334"/>
      <c r="C9" s="347" t="s">
        <v>762</v>
      </c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</row>
    <row r="10" spans="1:14" s="268" customFormat="1" ht="8.2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70"/>
      <c r="M10" s="270"/>
      <c r="N10" s="265"/>
    </row>
    <row r="11" spans="1:16" s="268" customFormat="1" ht="12">
      <c r="A11" s="336"/>
      <c r="B11" s="336"/>
      <c r="C11" s="336"/>
      <c r="D11" s="336"/>
      <c r="E11" s="336"/>
      <c r="F11" s="336"/>
      <c r="G11" s="329"/>
      <c r="H11" s="329"/>
      <c r="I11" s="329"/>
      <c r="J11" s="329"/>
      <c r="K11" s="272"/>
      <c r="L11" s="329" t="s">
        <v>730</v>
      </c>
      <c r="M11" s="329"/>
      <c r="N11" s="329"/>
      <c r="O11" s="329"/>
      <c r="P11" s="272" t="s">
        <v>731</v>
      </c>
    </row>
    <row r="12" spans="1:16" s="268" customFormat="1" ht="12">
      <c r="A12" s="273"/>
      <c r="B12" s="273"/>
      <c r="C12" s="273"/>
      <c r="D12" s="273"/>
      <c r="E12" s="273"/>
      <c r="F12" s="273"/>
      <c r="G12" s="329"/>
      <c r="H12" s="329"/>
      <c r="I12" s="329"/>
      <c r="J12" s="329"/>
      <c r="K12" s="272"/>
      <c r="L12" s="329" t="s">
        <v>732</v>
      </c>
      <c r="M12" s="329"/>
      <c r="N12" s="329">
        <f>P14</f>
        <v>0</v>
      </c>
      <c r="O12" s="329"/>
      <c r="P12" s="272" t="s">
        <v>733</v>
      </c>
    </row>
    <row r="13" spans="1:16" s="268" customFormat="1" ht="13.5">
      <c r="A13" s="336"/>
      <c r="B13" s="336"/>
      <c r="C13" s="336"/>
      <c r="D13" s="336"/>
      <c r="E13" s="336"/>
      <c r="F13" s="273"/>
      <c r="G13" s="273"/>
      <c r="H13" s="335"/>
      <c r="I13" s="335"/>
      <c r="J13" s="270"/>
      <c r="K13" s="270"/>
      <c r="L13" s="273"/>
      <c r="M13" s="335" t="s">
        <v>734</v>
      </c>
      <c r="N13" s="335"/>
      <c r="O13" s="270"/>
      <c r="P13" s="270"/>
    </row>
    <row r="14" spans="1:18" s="277" customFormat="1" ht="12.75" customHeight="1">
      <c r="A14" s="339" t="s">
        <v>4</v>
      </c>
      <c r="B14" s="339" t="s">
        <v>22</v>
      </c>
      <c r="C14" s="339" t="s">
        <v>46</v>
      </c>
      <c r="D14" s="339" t="s">
        <v>1</v>
      </c>
      <c r="E14" s="343" t="s">
        <v>2</v>
      </c>
      <c r="F14" s="344" t="s">
        <v>5</v>
      </c>
      <c r="G14" s="345"/>
      <c r="H14" s="345"/>
      <c r="I14" s="345"/>
      <c r="J14" s="345"/>
      <c r="K14" s="346"/>
      <c r="L14" s="344" t="s">
        <v>3</v>
      </c>
      <c r="M14" s="345"/>
      <c r="N14" s="345"/>
      <c r="O14" s="345"/>
      <c r="P14" s="346"/>
      <c r="Q14" s="276"/>
      <c r="R14" s="276"/>
    </row>
    <row r="15" spans="1:18" s="277" customFormat="1" ht="55.5" customHeight="1">
      <c r="A15" s="340"/>
      <c r="B15" s="340"/>
      <c r="C15" s="340"/>
      <c r="D15" s="340"/>
      <c r="E15" s="343"/>
      <c r="F15" s="274" t="s">
        <v>23</v>
      </c>
      <c r="G15" s="274" t="s">
        <v>24</v>
      </c>
      <c r="H15" s="274" t="s">
        <v>42</v>
      </c>
      <c r="I15" s="274" t="s">
        <v>43</v>
      </c>
      <c r="J15" s="274" t="s">
        <v>44</v>
      </c>
      <c r="K15" s="274" t="s">
        <v>47</v>
      </c>
      <c r="L15" s="274" t="s">
        <v>25</v>
      </c>
      <c r="M15" s="274" t="s">
        <v>42</v>
      </c>
      <c r="N15" s="274" t="s">
        <v>43</v>
      </c>
      <c r="O15" s="274" t="s">
        <v>44</v>
      </c>
      <c r="P15" s="274" t="s">
        <v>48</v>
      </c>
      <c r="Q15" s="276"/>
      <c r="R15" s="276"/>
    </row>
    <row r="16" spans="1:18" s="227" customFormat="1" ht="12.75">
      <c r="A16" s="219"/>
      <c r="B16" s="219"/>
      <c r="C16" s="220"/>
      <c r="D16" s="221"/>
      <c r="E16" s="222"/>
      <c r="F16" s="222"/>
      <c r="G16" s="222"/>
      <c r="H16" s="223"/>
      <c r="I16" s="223"/>
      <c r="J16" s="223"/>
      <c r="K16" s="224"/>
      <c r="L16" s="224"/>
      <c r="M16" s="225"/>
      <c r="N16" s="225"/>
      <c r="O16" s="225"/>
      <c r="P16" s="224"/>
      <c r="Q16" s="226"/>
      <c r="R16" s="226"/>
    </row>
    <row r="17" spans="1:19" s="237" customFormat="1" ht="26.25">
      <c r="A17" s="228">
        <v>1</v>
      </c>
      <c r="B17" s="229" t="s">
        <v>80</v>
      </c>
      <c r="C17" s="230" t="s">
        <v>120</v>
      </c>
      <c r="D17" s="231" t="s">
        <v>64</v>
      </c>
      <c r="E17" s="232">
        <v>5</v>
      </c>
      <c r="F17" s="233"/>
      <c r="G17" s="233"/>
      <c r="H17" s="234"/>
      <c r="I17" s="234"/>
      <c r="J17" s="234"/>
      <c r="K17" s="235"/>
      <c r="L17" s="224"/>
      <c r="M17" s="236"/>
      <c r="N17" s="236"/>
      <c r="O17" s="236"/>
      <c r="P17" s="235"/>
      <c r="Q17" s="226"/>
      <c r="R17" s="226"/>
      <c r="S17" s="226"/>
    </row>
    <row r="18" spans="1:19" s="237" customFormat="1" ht="12.75">
      <c r="A18" s="228">
        <v>2</v>
      </c>
      <c r="B18" s="229" t="s">
        <v>80</v>
      </c>
      <c r="C18" s="230" t="s">
        <v>65</v>
      </c>
      <c r="D18" s="231" t="s">
        <v>66</v>
      </c>
      <c r="E18" s="232">
        <v>3</v>
      </c>
      <c r="F18" s="233"/>
      <c r="G18" s="233"/>
      <c r="H18" s="234"/>
      <c r="I18" s="234"/>
      <c r="J18" s="234"/>
      <c r="K18" s="235"/>
      <c r="L18" s="224"/>
      <c r="M18" s="236"/>
      <c r="N18" s="236"/>
      <c r="O18" s="236"/>
      <c r="P18" s="235"/>
      <c r="Q18" s="226"/>
      <c r="R18" s="226"/>
      <c r="S18" s="226"/>
    </row>
    <row r="19" spans="1:19" s="237" customFormat="1" ht="12.75">
      <c r="A19" s="228">
        <v>3</v>
      </c>
      <c r="B19" s="229" t="s">
        <v>80</v>
      </c>
      <c r="C19" s="230" t="s">
        <v>67</v>
      </c>
      <c r="D19" s="231" t="s">
        <v>81</v>
      </c>
      <c r="E19" s="232">
        <v>1</v>
      </c>
      <c r="F19" s="233"/>
      <c r="G19" s="233"/>
      <c r="H19" s="234"/>
      <c r="I19" s="234"/>
      <c r="J19" s="234"/>
      <c r="K19" s="235"/>
      <c r="L19" s="224"/>
      <c r="M19" s="236"/>
      <c r="N19" s="236"/>
      <c r="O19" s="236"/>
      <c r="P19" s="235"/>
      <c r="Q19" s="226"/>
      <c r="R19" s="226"/>
      <c r="S19" s="226"/>
    </row>
    <row r="20" spans="1:19" s="237" customFormat="1" ht="12.75">
      <c r="A20" s="228">
        <v>4</v>
      </c>
      <c r="B20" s="229" t="s">
        <v>80</v>
      </c>
      <c r="C20" s="230" t="s">
        <v>69</v>
      </c>
      <c r="D20" s="231" t="s">
        <v>66</v>
      </c>
      <c r="E20" s="232">
        <v>1</v>
      </c>
      <c r="F20" s="233"/>
      <c r="G20" s="233"/>
      <c r="H20" s="234"/>
      <c r="I20" s="234"/>
      <c r="J20" s="234"/>
      <c r="K20" s="235"/>
      <c r="L20" s="224"/>
      <c r="M20" s="236"/>
      <c r="N20" s="236"/>
      <c r="O20" s="236"/>
      <c r="P20" s="235"/>
      <c r="Q20" s="226"/>
      <c r="R20" s="226"/>
      <c r="S20" s="226"/>
    </row>
    <row r="21" spans="1:19" s="237" customFormat="1" ht="12.75">
      <c r="A21" s="228">
        <v>5</v>
      </c>
      <c r="B21" s="229" t="s">
        <v>80</v>
      </c>
      <c r="C21" s="230" t="s">
        <v>70</v>
      </c>
      <c r="D21" s="231" t="s">
        <v>66</v>
      </c>
      <c r="E21" s="232">
        <v>1</v>
      </c>
      <c r="F21" s="233"/>
      <c r="G21" s="233"/>
      <c r="H21" s="234"/>
      <c r="I21" s="238"/>
      <c r="J21" s="238"/>
      <c r="K21" s="235"/>
      <c r="L21" s="224"/>
      <c r="M21" s="236"/>
      <c r="N21" s="236"/>
      <c r="O21" s="236"/>
      <c r="P21" s="235"/>
      <c r="Q21" s="226"/>
      <c r="R21" s="226"/>
      <c r="S21" s="226"/>
    </row>
    <row r="22" spans="1:19" s="237" customFormat="1" ht="12.75">
      <c r="A22" s="228">
        <v>6</v>
      </c>
      <c r="B22" s="229" t="s">
        <v>80</v>
      </c>
      <c r="C22" s="230" t="s">
        <v>71</v>
      </c>
      <c r="D22" s="231" t="s">
        <v>64</v>
      </c>
      <c r="E22" s="232">
        <v>5</v>
      </c>
      <c r="F22" s="233"/>
      <c r="G22" s="233"/>
      <c r="H22" s="234"/>
      <c r="I22" s="238"/>
      <c r="J22" s="238"/>
      <c r="K22" s="235"/>
      <c r="L22" s="224"/>
      <c r="M22" s="236"/>
      <c r="N22" s="236"/>
      <c r="O22" s="236"/>
      <c r="P22" s="235"/>
      <c r="Q22" s="226"/>
      <c r="R22" s="226"/>
      <c r="S22" s="226"/>
    </row>
    <row r="23" spans="1:19" s="237" customFormat="1" ht="12.75">
      <c r="A23" s="228">
        <v>7</v>
      </c>
      <c r="B23" s="229" t="s">
        <v>80</v>
      </c>
      <c r="C23" s="230" t="s">
        <v>72</v>
      </c>
      <c r="D23" s="231" t="s">
        <v>64</v>
      </c>
      <c r="E23" s="232">
        <v>5</v>
      </c>
      <c r="F23" s="233"/>
      <c r="G23" s="233"/>
      <c r="H23" s="234"/>
      <c r="I23" s="234"/>
      <c r="J23" s="234"/>
      <c r="K23" s="235"/>
      <c r="L23" s="224"/>
      <c r="M23" s="236"/>
      <c r="N23" s="236"/>
      <c r="O23" s="236"/>
      <c r="P23" s="235"/>
      <c r="Q23" s="226"/>
      <c r="R23" s="226"/>
      <c r="S23" s="226"/>
    </row>
    <row r="24" spans="1:19" s="227" customFormat="1" ht="26.25">
      <c r="A24" s="228">
        <v>8</v>
      </c>
      <c r="B24" s="229" t="s">
        <v>80</v>
      </c>
      <c r="C24" s="239" t="s">
        <v>73</v>
      </c>
      <c r="D24" s="231" t="s">
        <v>66</v>
      </c>
      <c r="E24" s="235">
        <v>1</v>
      </c>
      <c r="F24" s="233"/>
      <c r="G24" s="233"/>
      <c r="H24" s="234"/>
      <c r="I24" s="238"/>
      <c r="J24" s="238"/>
      <c r="K24" s="224"/>
      <c r="L24" s="224"/>
      <c r="M24" s="225"/>
      <c r="N24" s="225"/>
      <c r="O24" s="225"/>
      <c r="P24" s="224"/>
      <c r="Q24" s="226"/>
      <c r="R24" s="226"/>
      <c r="S24" s="226"/>
    </row>
    <row r="25" spans="1:19" s="227" customFormat="1" ht="12.75">
      <c r="A25" s="228">
        <v>9</v>
      </c>
      <c r="B25" s="229" t="s">
        <v>80</v>
      </c>
      <c r="C25" s="239" t="s">
        <v>74</v>
      </c>
      <c r="D25" s="240" t="s">
        <v>64</v>
      </c>
      <c r="E25" s="235">
        <v>5</v>
      </c>
      <c r="F25" s="233"/>
      <c r="G25" s="233"/>
      <c r="H25" s="234"/>
      <c r="I25" s="233"/>
      <c r="J25" s="233"/>
      <c r="K25" s="224"/>
      <c r="L25" s="224"/>
      <c r="M25" s="225"/>
      <c r="N25" s="225"/>
      <c r="O25" s="225"/>
      <c r="P25" s="224"/>
      <c r="Q25" s="226"/>
      <c r="R25" s="226"/>
      <c r="S25" s="226"/>
    </row>
    <row r="26" spans="1:19" s="227" customFormat="1" ht="12.75">
      <c r="A26" s="228">
        <v>10</v>
      </c>
      <c r="B26" s="229" t="s">
        <v>80</v>
      </c>
      <c r="C26" s="239" t="s">
        <v>75</v>
      </c>
      <c r="D26" s="240" t="s">
        <v>76</v>
      </c>
      <c r="E26" s="235">
        <v>70</v>
      </c>
      <c r="F26" s="233"/>
      <c r="G26" s="233"/>
      <c r="H26" s="234"/>
      <c r="I26" s="233"/>
      <c r="J26" s="233"/>
      <c r="K26" s="224"/>
      <c r="L26" s="224"/>
      <c r="M26" s="225"/>
      <c r="N26" s="225"/>
      <c r="O26" s="225"/>
      <c r="P26" s="224"/>
      <c r="Q26" s="226"/>
      <c r="R26" s="226"/>
      <c r="S26" s="226"/>
    </row>
    <row r="27" spans="1:19" s="227" customFormat="1" ht="12.75">
      <c r="A27" s="228">
        <v>11</v>
      </c>
      <c r="B27" s="229" t="s">
        <v>80</v>
      </c>
      <c r="C27" s="239" t="s">
        <v>77</v>
      </c>
      <c r="D27" s="240" t="s">
        <v>78</v>
      </c>
      <c r="E27" s="235">
        <v>100</v>
      </c>
      <c r="F27" s="233"/>
      <c r="G27" s="233"/>
      <c r="H27" s="234"/>
      <c r="I27" s="233"/>
      <c r="J27" s="233"/>
      <c r="K27" s="224"/>
      <c r="L27" s="224"/>
      <c r="M27" s="225"/>
      <c r="N27" s="225"/>
      <c r="O27" s="225"/>
      <c r="P27" s="224"/>
      <c r="Q27" s="226"/>
      <c r="R27" s="226"/>
      <c r="S27" s="226"/>
    </row>
    <row r="28" spans="1:18" s="227" customFormat="1" ht="12.75">
      <c r="A28" s="219"/>
      <c r="B28" s="219"/>
      <c r="C28" s="241"/>
      <c r="D28" s="240"/>
      <c r="E28" s="242"/>
      <c r="F28" s="242"/>
      <c r="G28" s="242"/>
      <c r="H28" s="223"/>
      <c r="I28" s="223"/>
      <c r="J28" s="223"/>
      <c r="K28" s="224"/>
      <c r="L28" s="224"/>
      <c r="M28" s="225"/>
      <c r="N28" s="225"/>
      <c r="O28" s="225"/>
      <c r="P28" s="224"/>
      <c r="Q28" s="226"/>
      <c r="R28" s="226"/>
    </row>
    <row r="29" spans="1:18" s="216" customFormat="1" ht="26.25">
      <c r="A29" s="243"/>
      <c r="B29" s="243"/>
      <c r="C29" s="244" t="s">
        <v>49</v>
      </c>
      <c r="D29" s="245"/>
      <c r="E29" s="246"/>
      <c r="F29" s="246"/>
      <c r="G29" s="246"/>
      <c r="H29" s="246"/>
      <c r="I29" s="246"/>
      <c r="J29" s="246"/>
      <c r="K29" s="247"/>
      <c r="L29" s="247">
        <f>SUM(L16:L28)</f>
        <v>0</v>
      </c>
      <c r="M29" s="247">
        <f>SUM(M16:M28)</f>
        <v>0</v>
      </c>
      <c r="N29" s="247">
        <f>SUM(N16:N28)</f>
        <v>0</v>
      </c>
      <c r="O29" s="247">
        <f>SUM(O16:O28)</f>
        <v>0</v>
      </c>
      <c r="P29" s="247">
        <f>SUM(P16:P28)</f>
        <v>0</v>
      </c>
      <c r="Q29" s="215"/>
      <c r="R29" s="215"/>
    </row>
    <row r="30" spans="1:3" s="250" customFormat="1" ht="12.75">
      <c r="A30" s="248"/>
      <c r="B30" s="248"/>
      <c r="C30" s="249"/>
    </row>
    <row r="31" spans="1:6" s="250" customFormat="1" ht="12.75">
      <c r="A31" s="251" t="s">
        <v>35</v>
      </c>
      <c r="B31" s="218" t="s">
        <v>36</v>
      </c>
      <c r="C31" s="249"/>
      <c r="D31" s="249"/>
      <c r="E31" s="249"/>
      <c r="F31" s="249"/>
    </row>
    <row r="32" spans="1:3" s="250" customFormat="1" ht="12.75">
      <c r="A32" s="248"/>
      <c r="B32" s="248"/>
      <c r="C32" s="249"/>
    </row>
    <row r="33" spans="1:3" s="250" customFormat="1" ht="12.75">
      <c r="A33" s="218" t="str">
        <f>'Buvn.kopt.'!$A$27</f>
        <v>Sastādīja:  </v>
      </c>
      <c r="B33" s="252"/>
      <c r="C33" s="253"/>
    </row>
    <row r="34" spans="1:18" ht="12.75">
      <c r="A34" s="218"/>
      <c r="B34" s="254"/>
      <c r="C34" s="255"/>
      <c r="F34" s="257"/>
      <c r="Q34" s="256"/>
      <c r="R34" s="256"/>
    </row>
    <row r="35" spans="1:18" ht="12.75">
      <c r="A35" s="218"/>
      <c r="B35" s="254"/>
      <c r="C35" s="254"/>
      <c r="Q35" s="256"/>
      <c r="R35" s="256"/>
    </row>
    <row r="36" spans="1:6" s="254" customFormat="1" ht="12.75">
      <c r="A36" s="258"/>
      <c r="D36" s="256"/>
      <c r="E36" s="256"/>
      <c r="F36" s="256"/>
    </row>
    <row r="37" spans="1:18" ht="12.75">
      <c r="A37" s="218" t="str">
        <f>'Buvn.kopt.'!$A$31</f>
        <v>Pārbaudīja: </v>
      </c>
      <c r="B37" s="254"/>
      <c r="C37" s="254"/>
      <c r="Q37" s="256"/>
      <c r="R37" s="256"/>
    </row>
    <row r="38" spans="1:18" ht="12.75">
      <c r="A38" s="254"/>
      <c r="B38" s="254"/>
      <c r="C38" s="254"/>
      <c r="Q38" s="256"/>
      <c r="R38" s="256"/>
    </row>
    <row r="39" spans="1:18" ht="12.75">
      <c r="A39" s="254"/>
      <c r="B39" s="254"/>
      <c r="C39" s="254"/>
      <c r="Q39" s="256"/>
      <c r="R39" s="256"/>
    </row>
    <row r="40" spans="1:18" ht="12.75">
      <c r="A40" s="254"/>
      <c r="B40" s="254"/>
      <c r="C40" s="254"/>
      <c r="Q40" s="256"/>
      <c r="R40" s="256"/>
    </row>
    <row r="41" spans="1:18" s="216" customFormat="1" ht="12.75">
      <c r="A41" s="259"/>
      <c r="B41" s="259"/>
      <c r="C41" s="260"/>
      <c r="D41" s="260"/>
      <c r="E41" s="260"/>
      <c r="F41" s="260"/>
      <c r="G41" s="260"/>
      <c r="I41" s="217"/>
      <c r="J41" s="217"/>
      <c r="K41" s="261"/>
      <c r="L41" s="261"/>
      <c r="M41" s="261"/>
      <c r="N41" s="261"/>
      <c r="O41" s="261"/>
      <c r="P41" s="261"/>
      <c r="Q41" s="215"/>
      <c r="R41" s="215"/>
    </row>
    <row r="42" spans="1:18" s="216" customFormat="1" ht="12.75">
      <c r="A42" s="259"/>
      <c r="B42" s="259"/>
      <c r="C42" s="259"/>
      <c r="D42" s="262"/>
      <c r="E42" s="263"/>
      <c r="F42" s="263"/>
      <c r="G42" s="263"/>
      <c r="J42" s="263"/>
      <c r="K42" s="263"/>
      <c r="L42" s="263"/>
      <c r="M42" s="263"/>
      <c r="N42" s="263"/>
      <c r="O42" s="263"/>
      <c r="P42" s="263"/>
      <c r="Q42" s="215"/>
      <c r="R42" s="215"/>
    </row>
    <row r="43" spans="1:18" s="216" customFormat="1" ht="12.75">
      <c r="A43" s="260"/>
      <c r="B43" s="260"/>
      <c r="C43" s="256"/>
      <c r="D43" s="260"/>
      <c r="E43" s="263"/>
      <c r="F43" s="263"/>
      <c r="G43" s="263"/>
      <c r="J43" s="260"/>
      <c r="K43" s="260"/>
      <c r="L43" s="260"/>
      <c r="M43" s="263"/>
      <c r="N43" s="263"/>
      <c r="O43" s="263"/>
      <c r="P43" s="263"/>
      <c r="Q43" s="215"/>
      <c r="R43" s="215"/>
    </row>
    <row r="44" spans="1:18" s="216" customFormat="1" ht="12.75">
      <c r="A44" s="264"/>
      <c r="B44" s="264"/>
      <c r="C44" s="256"/>
      <c r="D44" s="262"/>
      <c r="E44" s="263"/>
      <c r="F44" s="263"/>
      <c r="G44" s="263"/>
      <c r="J44" s="263"/>
      <c r="K44" s="263"/>
      <c r="L44" s="263"/>
      <c r="M44" s="263"/>
      <c r="N44" s="263"/>
      <c r="O44" s="263"/>
      <c r="P44" s="263"/>
      <c r="Q44" s="215"/>
      <c r="R44" s="215"/>
    </row>
  </sheetData>
  <sheetProtection/>
  <mergeCells count="33">
    <mergeCell ref="G12:H12"/>
    <mergeCell ref="I12:J12"/>
    <mergeCell ref="L12:M12"/>
    <mergeCell ref="N12:O12"/>
    <mergeCell ref="A11:F11"/>
    <mergeCell ref="G11:H11"/>
    <mergeCell ref="I11:J11"/>
    <mergeCell ref="L11:M11"/>
    <mergeCell ref="N11:O11"/>
    <mergeCell ref="C5:P5"/>
    <mergeCell ref="C7:P7"/>
    <mergeCell ref="C6:P6"/>
    <mergeCell ref="C8:P8"/>
    <mergeCell ref="A7:B7"/>
    <mergeCell ref="C9:P9"/>
    <mergeCell ref="A8:B8"/>
    <mergeCell ref="A9:B9"/>
    <mergeCell ref="E14:E15"/>
    <mergeCell ref="F14:K14"/>
    <mergeCell ref="L14:P14"/>
    <mergeCell ref="A13:E13"/>
    <mergeCell ref="H13:I13"/>
    <mergeCell ref="M13:N13"/>
    <mergeCell ref="A1:P1"/>
    <mergeCell ref="A2:P2"/>
    <mergeCell ref="A14:A15"/>
    <mergeCell ref="B14:B15"/>
    <mergeCell ref="C14:C15"/>
    <mergeCell ref="D14:D15"/>
    <mergeCell ref="C3:O3"/>
    <mergeCell ref="A4:I4"/>
    <mergeCell ref="A5:B5"/>
    <mergeCell ref="A6:B6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54"/>
  <sheetViews>
    <sheetView zoomScale="85" zoomScaleNormal="85" zoomScaleSheetLayoutView="85" zoomScalePageLayoutView="0" workbookViewId="0" topLeftCell="A1">
      <selection activeCell="S14" sqref="S14"/>
    </sheetView>
  </sheetViews>
  <sheetFormatPr defaultColWidth="9.140625" defaultRowHeight="12.75"/>
  <cols>
    <col min="1" max="1" width="6.57421875" style="101" customWidth="1"/>
    <col min="2" max="2" width="6.8515625" style="101" customWidth="1"/>
    <col min="3" max="3" width="31.7109375" style="101" customWidth="1"/>
    <col min="4" max="4" width="13.00390625" style="110" customWidth="1"/>
    <col min="5" max="5" width="6.00390625" style="101" customWidth="1"/>
    <col min="6" max="6" width="8.00390625" style="101" customWidth="1"/>
    <col min="7" max="7" width="8.28125" style="101" customWidth="1"/>
    <col min="8" max="8" width="8.8515625" style="101" customWidth="1"/>
    <col min="9" max="9" width="9.57421875" style="101" customWidth="1"/>
    <col min="10" max="10" width="10.140625" style="101" customWidth="1"/>
    <col min="11" max="11" width="9.8515625" style="101" customWidth="1"/>
    <col min="12" max="12" width="9.28125" style="101" customWidth="1"/>
    <col min="13" max="13" width="9.140625" style="101" customWidth="1"/>
    <col min="14" max="14" width="10.140625" style="101" customWidth="1"/>
    <col min="15" max="15" width="9.421875" style="101" customWidth="1"/>
    <col min="16" max="16" width="9.140625" style="101" customWidth="1"/>
    <col min="17" max="17" width="10.851562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27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122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9" s="75" customFormat="1" ht="12.75">
      <c r="A3" s="76"/>
      <c r="B3" s="76"/>
      <c r="C3" s="76"/>
      <c r="D3" s="104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4"/>
      <c r="S3" s="74"/>
    </row>
    <row r="4" spans="1:16" s="265" customFormat="1" ht="15.75" customHeight="1">
      <c r="A4" s="332" t="s">
        <v>726</v>
      </c>
      <c r="B4" s="332"/>
      <c r="C4" s="308" t="s">
        <v>752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1:16" s="265" customFormat="1" ht="15.75" customHeight="1">
      <c r="A5" s="333"/>
      <c r="B5" s="333"/>
      <c r="C5" s="309" t="s">
        <v>753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s="265" customFormat="1" ht="15.75" customHeight="1">
      <c r="A6" s="331" t="s">
        <v>727</v>
      </c>
      <c r="B6" s="331"/>
      <c r="C6" s="308" t="s">
        <v>751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</row>
    <row r="7" spans="1:16" s="265" customFormat="1" ht="15.75" customHeight="1">
      <c r="A7" s="331" t="s">
        <v>728</v>
      </c>
      <c r="B7" s="331"/>
      <c r="C7" s="309" t="s">
        <v>754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</row>
    <row r="8" spans="1:16" s="268" customFormat="1" ht="15.75" customHeight="1">
      <c r="A8" s="334" t="s">
        <v>729</v>
      </c>
      <c r="B8" s="334"/>
      <c r="C8" s="347" t="s">
        <v>762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4" s="268" customFormat="1" ht="8.2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70"/>
      <c r="M9" s="270"/>
      <c r="N9" s="265"/>
    </row>
    <row r="10" spans="1:16" s="268" customFormat="1" ht="12">
      <c r="A10" s="336"/>
      <c r="B10" s="336"/>
      <c r="C10" s="336"/>
      <c r="D10" s="336"/>
      <c r="E10" s="336"/>
      <c r="F10" s="336"/>
      <c r="G10" s="329"/>
      <c r="H10" s="329"/>
      <c r="I10" s="329"/>
      <c r="J10" s="329"/>
      <c r="K10" s="272"/>
      <c r="L10" s="329" t="s">
        <v>730</v>
      </c>
      <c r="M10" s="329"/>
      <c r="N10" s="329"/>
      <c r="O10" s="329"/>
      <c r="P10" s="272" t="s">
        <v>731</v>
      </c>
    </row>
    <row r="11" spans="1:16" s="268" customFormat="1" ht="12">
      <c r="A11" s="273"/>
      <c r="B11" s="273"/>
      <c r="C11" s="273"/>
      <c r="D11" s="273"/>
      <c r="E11" s="273"/>
      <c r="F11" s="273"/>
      <c r="G11" s="329"/>
      <c r="H11" s="329"/>
      <c r="I11" s="329"/>
      <c r="J11" s="329"/>
      <c r="K11" s="272"/>
      <c r="L11" s="329" t="s">
        <v>732</v>
      </c>
      <c r="M11" s="329"/>
      <c r="N11" s="329"/>
      <c r="O11" s="329"/>
      <c r="P11" s="272" t="s">
        <v>733</v>
      </c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271"/>
      <c r="N12" s="271"/>
      <c r="O12" s="271"/>
      <c r="P12" s="272"/>
    </row>
    <row r="13" spans="1:16" s="268" customFormat="1" ht="12">
      <c r="A13" s="273"/>
      <c r="B13" s="273"/>
      <c r="C13" s="273"/>
      <c r="D13" s="273"/>
      <c r="E13" s="273"/>
      <c r="F13" s="273"/>
      <c r="G13" s="271"/>
      <c r="H13" s="271"/>
      <c r="I13" s="271"/>
      <c r="J13" s="271"/>
      <c r="K13" s="272"/>
      <c r="L13" s="271"/>
      <c r="M13" s="335" t="s">
        <v>734</v>
      </c>
      <c r="N13" s="335"/>
      <c r="O13" s="271"/>
      <c r="P13" s="272"/>
    </row>
    <row r="14" spans="1:19" s="75" customFormat="1" ht="54.75" customHeight="1">
      <c r="A14" s="280" t="s">
        <v>4</v>
      </c>
      <c r="B14" s="280" t="s">
        <v>22</v>
      </c>
      <c r="C14" s="281" t="s">
        <v>46</v>
      </c>
      <c r="D14" s="282"/>
      <c r="E14" s="280" t="s">
        <v>1</v>
      </c>
      <c r="F14" s="279" t="s">
        <v>2</v>
      </c>
      <c r="G14" s="78" t="s">
        <v>23</v>
      </c>
      <c r="H14" s="78" t="s">
        <v>24</v>
      </c>
      <c r="I14" s="78" t="s">
        <v>42</v>
      </c>
      <c r="J14" s="78" t="s">
        <v>43</v>
      </c>
      <c r="K14" s="78" t="s">
        <v>44</v>
      </c>
      <c r="L14" s="78" t="s">
        <v>47</v>
      </c>
      <c r="M14" s="78" t="s">
        <v>25</v>
      </c>
      <c r="N14" s="78" t="s">
        <v>42</v>
      </c>
      <c r="O14" s="78" t="s">
        <v>43</v>
      </c>
      <c r="P14" s="78" t="s">
        <v>44</v>
      </c>
      <c r="Q14" s="78" t="s">
        <v>48</v>
      </c>
      <c r="R14" s="74"/>
      <c r="S14" s="74"/>
    </row>
    <row r="15" spans="1:19" s="83" customFormat="1" ht="12.75">
      <c r="A15" s="68"/>
      <c r="B15" s="68"/>
      <c r="C15" s="199" t="s">
        <v>83</v>
      </c>
      <c r="D15" s="200"/>
      <c r="E15" s="71"/>
      <c r="F15" s="201"/>
      <c r="G15" s="201"/>
      <c r="H15" s="201"/>
      <c r="I15" s="79"/>
      <c r="J15" s="79"/>
      <c r="K15" s="79"/>
      <c r="L15" s="80">
        <f>ROUND(I15+J15+K15,2)</f>
        <v>0</v>
      </c>
      <c r="M15" s="80">
        <f>ROUND(G15*F15,2)</f>
        <v>0</v>
      </c>
      <c r="N15" s="81">
        <f>ROUND(I15*F15,2)</f>
        <v>0</v>
      </c>
      <c r="O15" s="81">
        <f>ROUND(J15*F15,2)</f>
        <v>0</v>
      </c>
      <c r="P15" s="81">
        <f>ROUND(K15*F15,2)</f>
        <v>0</v>
      </c>
      <c r="Q15" s="80">
        <f>ROUND(N15+O15+P15,2)</f>
        <v>0</v>
      </c>
      <c r="R15" s="82"/>
      <c r="S15" s="82"/>
    </row>
    <row r="16" spans="1:20" s="83" customFormat="1" ht="25.5" customHeight="1">
      <c r="A16" s="68">
        <v>1</v>
      </c>
      <c r="B16" s="84" t="s">
        <v>80</v>
      </c>
      <c r="C16" s="348" t="s">
        <v>84</v>
      </c>
      <c r="D16" s="349"/>
      <c r="E16" s="39" t="s">
        <v>78</v>
      </c>
      <c r="F16" s="54">
        <v>50</v>
      </c>
      <c r="G16" s="161"/>
      <c r="H16" s="161"/>
      <c r="I16" s="85"/>
      <c r="J16" s="162"/>
      <c r="K16" s="162"/>
      <c r="L16" s="80"/>
      <c r="M16" s="80"/>
      <c r="N16" s="81"/>
      <c r="O16" s="81"/>
      <c r="P16" s="81"/>
      <c r="Q16" s="80"/>
      <c r="R16" s="82"/>
      <c r="S16" s="82"/>
      <c r="T16" s="82"/>
    </row>
    <row r="17" spans="1:20" s="83" customFormat="1" ht="26.25">
      <c r="A17" s="68">
        <v>2</v>
      </c>
      <c r="B17" s="84" t="s">
        <v>80</v>
      </c>
      <c r="C17" s="202" t="s">
        <v>85</v>
      </c>
      <c r="D17" s="203"/>
      <c r="E17" s="39" t="s">
        <v>76</v>
      </c>
      <c r="F17" s="54">
        <v>3.7</v>
      </c>
      <c r="G17" s="161"/>
      <c r="H17" s="161"/>
      <c r="I17" s="85"/>
      <c r="J17" s="85"/>
      <c r="K17" s="85"/>
      <c r="L17" s="80"/>
      <c r="M17" s="80"/>
      <c r="N17" s="81"/>
      <c r="O17" s="81"/>
      <c r="P17" s="81"/>
      <c r="Q17" s="80"/>
      <c r="R17" s="82"/>
      <c r="S17" s="82"/>
      <c r="T17" s="82"/>
    </row>
    <row r="18" spans="1:20" s="83" customFormat="1" ht="26.25">
      <c r="A18" s="68">
        <v>3</v>
      </c>
      <c r="B18" s="84" t="s">
        <v>80</v>
      </c>
      <c r="C18" s="202" t="s">
        <v>86</v>
      </c>
      <c r="D18" s="203"/>
      <c r="E18" s="39" t="s">
        <v>76</v>
      </c>
      <c r="F18" s="54">
        <v>60</v>
      </c>
      <c r="G18" s="161"/>
      <c r="H18" s="161"/>
      <c r="I18" s="85"/>
      <c r="J18" s="162"/>
      <c r="K18" s="162"/>
      <c r="L18" s="80"/>
      <c r="M18" s="80"/>
      <c r="N18" s="81"/>
      <c r="O18" s="81"/>
      <c r="P18" s="81"/>
      <c r="Q18" s="80"/>
      <c r="R18" s="82"/>
      <c r="S18" s="82"/>
      <c r="T18" s="82"/>
    </row>
    <row r="19" spans="1:20" s="83" customFormat="1" ht="12.75">
      <c r="A19" s="68">
        <v>4</v>
      </c>
      <c r="B19" s="84" t="s">
        <v>80</v>
      </c>
      <c r="C19" s="283" t="s">
        <v>87</v>
      </c>
      <c r="D19" s="284"/>
      <c r="E19" s="45" t="s">
        <v>78</v>
      </c>
      <c r="F19" s="54">
        <v>172</v>
      </c>
      <c r="G19" s="161"/>
      <c r="H19" s="161"/>
      <c r="I19" s="85"/>
      <c r="J19" s="85"/>
      <c r="K19" s="85"/>
      <c r="L19" s="80"/>
      <c r="M19" s="80"/>
      <c r="N19" s="81"/>
      <c r="O19" s="81"/>
      <c r="P19" s="81"/>
      <c r="Q19" s="80"/>
      <c r="R19" s="82"/>
      <c r="S19" s="82"/>
      <c r="T19" s="82"/>
    </row>
    <row r="20" spans="1:20" s="83" customFormat="1" ht="38.25" customHeight="1">
      <c r="A20" s="68">
        <v>5</v>
      </c>
      <c r="B20" s="84" t="s">
        <v>80</v>
      </c>
      <c r="C20" s="348" t="s">
        <v>88</v>
      </c>
      <c r="D20" s="349"/>
      <c r="E20" s="39" t="s">
        <v>78</v>
      </c>
      <c r="F20" s="54">
        <v>51.6</v>
      </c>
      <c r="G20" s="161"/>
      <c r="H20" s="161"/>
      <c r="I20" s="85"/>
      <c r="J20" s="162"/>
      <c r="K20" s="162"/>
      <c r="L20" s="80"/>
      <c r="M20" s="80"/>
      <c r="N20" s="81"/>
      <c r="O20" s="81"/>
      <c r="P20" s="81"/>
      <c r="Q20" s="80"/>
      <c r="R20" s="82"/>
      <c r="S20" s="82"/>
      <c r="T20" s="82"/>
    </row>
    <row r="21" spans="1:20" s="83" customFormat="1" ht="38.25" customHeight="1">
      <c r="A21" s="68">
        <v>6</v>
      </c>
      <c r="B21" s="84" t="s">
        <v>80</v>
      </c>
      <c r="C21" s="348" t="s">
        <v>89</v>
      </c>
      <c r="D21" s="349"/>
      <c r="E21" s="39" t="s">
        <v>78</v>
      </c>
      <c r="F21" s="54">
        <v>86</v>
      </c>
      <c r="G21" s="161"/>
      <c r="H21" s="161"/>
      <c r="I21" s="85"/>
      <c r="J21" s="162"/>
      <c r="K21" s="162"/>
      <c r="L21" s="80"/>
      <c r="M21" s="80"/>
      <c r="N21" s="81"/>
      <c r="O21" s="81"/>
      <c r="P21" s="81"/>
      <c r="Q21" s="80"/>
      <c r="R21" s="82"/>
      <c r="S21" s="82"/>
      <c r="T21" s="82"/>
    </row>
    <row r="22" spans="1:20" s="83" customFormat="1" ht="12.75">
      <c r="A22" s="68"/>
      <c r="B22" s="84"/>
      <c r="C22" s="204" t="s">
        <v>90</v>
      </c>
      <c r="D22" s="205"/>
      <c r="E22" s="39"/>
      <c r="F22" s="54"/>
      <c r="G22" s="54"/>
      <c r="H22" s="54"/>
      <c r="I22" s="85"/>
      <c r="J22" s="85"/>
      <c r="K22" s="85"/>
      <c r="L22" s="80"/>
      <c r="M22" s="80"/>
      <c r="N22" s="81"/>
      <c r="O22" s="81"/>
      <c r="P22" s="81"/>
      <c r="Q22" s="80"/>
      <c r="R22" s="82"/>
      <c r="S22" s="82"/>
      <c r="T22" s="82"/>
    </row>
    <row r="23" spans="1:20" s="83" customFormat="1" ht="26.25">
      <c r="A23" s="68">
        <v>7</v>
      </c>
      <c r="B23" s="84" t="s">
        <v>80</v>
      </c>
      <c r="C23" s="202" t="s">
        <v>91</v>
      </c>
      <c r="D23" s="203"/>
      <c r="E23" s="39" t="s">
        <v>78</v>
      </c>
      <c r="F23" s="54">
        <v>172</v>
      </c>
      <c r="G23" s="161"/>
      <c r="H23" s="161"/>
      <c r="I23" s="85"/>
      <c r="J23" s="85"/>
      <c r="K23" s="85"/>
      <c r="L23" s="80"/>
      <c r="M23" s="80"/>
      <c r="N23" s="81"/>
      <c r="O23" s="81"/>
      <c r="P23" s="81"/>
      <c r="Q23" s="80"/>
      <c r="R23" s="82"/>
      <c r="S23" s="82"/>
      <c r="T23" s="82"/>
    </row>
    <row r="24" spans="1:20" s="83" customFormat="1" ht="30">
      <c r="A24" s="68">
        <v>8</v>
      </c>
      <c r="B24" s="84" t="s">
        <v>80</v>
      </c>
      <c r="C24" s="202" t="s">
        <v>92</v>
      </c>
      <c r="D24" s="203" t="s">
        <v>101</v>
      </c>
      <c r="E24" s="39" t="s">
        <v>78</v>
      </c>
      <c r="F24" s="54">
        <v>172</v>
      </c>
      <c r="G24" s="161"/>
      <c r="H24" s="161"/>
      <c r="I24" s="85"/>
      <c r="J24" s="85"/>
      <c r="K24" s="85"/>
      <c r="L24" s="80"/>
      <c r="M24" s="80"/>
      <c r="N24" s="81"/>
      <c r="O24" s="81"/>
      <c r="P24" s="81"/>
      <c r="Q24" s="80"/>
      <c r="R24" s="82"/>
      <c r="S24" s="82"/>
      <c r="T24" s="82"/>
    </row>
    <row r="25" spans="1:20" s="83" customFormat="1" ht="20.25">
      <c r="A25" s="68">
        <v>9</v>
      </c>
      <c r="B25" s="84" t="s">
        <v>80</v>
      </c>
      <c r="C25" s="44" t="s">
        <v>93</v>
      </c>
      <c r="D25" s="112" t="s">
        <v>102</v>
      </c>
      <c r="E25" s="45" t="s">
        <v>94</v>
      </c>
      <c r="F25" s="54">
        <v>172</v>
      </c>
      <c r="G25" s="161"/>
      <c r="H25" s="161"/>
      <c r="I25" s="85"/>
      <c r="J25" s="85"/>
      <c r="K25" s="85"/>
      <c r="L25" s="80"/>
      <c r="M25" s="80"/>
      <c r="N25" s="81"/>
      <c r="O25" s="81"/>
      <c r="P25" s="81"/>
      <c r="Q25" s="80"/>
      <c r="R25" s="82"/>
      <c r="S25" s="82"/>
      <c r="T25" s="82"/>
    </row>
    <row r="26" spans="1:20" s="83" customFormat="1" ht="34.5" customHeight="1">
      <c r="A26" s="68">
        <v>10</v>
      </c>
      <c r="B26" s="84" t="s">
        <v>80</v>
      </c>
      <c r="C26" s="202" t="s">
        <v>95</v>
      </c>
      <c r="D26" s="203" t="s">
        <v>103</v>
      </c>
      <c r="E26" s="39" t="s">
        <v>78</v>
      </c>
      <c r="F26" s="54">
        <v>172</v>
      </c>
      <c r="G26" s="161"/>
      <c r="H26" s="161"/>
      <c r="I26" s="85"/>
      <c r="J26" s="85"/>
      <c r="K26" s="85"/>
      <c r="L26" s="80"/>
      <c r="M26" s="80"/>
      <c r="N26" s="81"/>
      <c r="O26" s="81"/>
      <c r="P26" s="81"/>
      <c r="Q26" s="80"/>
      <c r="R26" s="82"/>
      <c r="S26" s="82"/>
      <c r="T26" s="82"/>
    </row>
    <row r="27" spans="1:20" s="83" customFormat="1" ht="30">
      <c r="A27" s="68">
        <v>11</v>
      </c>
      <c r="B27" s="84" t="s">
        <v>80</v>
      </c>
      <c r="C27" s="202" t="s">
        <v>96</v>
      </c>
      <c r="D27" s="203" t="s">
        <v>104</v>
      </c>
      <c r="E27" s="39" t="s">
        <v>78</v>
      </c>
      <c r="F27" s="54">
        <v>45.3</v>
      </c>
      <c r="G27" s="161"/>
      <c r="H27" s="161"/>
      <c r="I27" s="85"/>
      <c r="J27" s="85"/>
      <c r="K27" s="85"/>
      <c r="L27" s="80"/>
      <c r="M27" s="80"/>
      <c r="N27" s="81"/>
      <c r="O27" s="81"/>
      <c r="P27" s="81"/>
      <c r="Q27" s="80"/>
      <c r="R27" s="82"/>
      <c r="S27" s="82"/>
      <c r="T27" s="82"/>
    </row>
    <row r="28" spans="1:20" s="83" customFormat="1" ht="30">
      <c r="A28" s="68">
        <v>12</v>
      </c>
      <c r="B28" s="84" t="s">
        <v>80</v>
      </c>
      <c r="C28" s="202" t="s">
        <v>96</v>
      </c>
      <c r="D28" s="203" t="s">
        <v>104</v>
      </c>
      <c r="E28" s="39" t="s">
        <v>78</v>
      </c>
      <c r="F28" s="54">
        <v>45.3</v>
      </c>
      <c r="G28" s="161"/>
      <c r="H28" s="161"/>
      <c r="I28" s="85"/>
      <c r="J28" s="85"/>
      <c r="K28" s="85"/>
      <c r="L28" s="80"/>
      <c r="M28" s="80"/>
      <c r="N28" s="81"/>
      <c r="O28" s="81"/>
      <c r="P28" s="81"/>
      <c r="Q28" s="80"/>
      <c r="R28" s="82"/>
      <c r="S28" s="82"/>
      <c r="T28" s="82"/>
    </row>
    <row r="29" spans="1:20" s="83" customFormat="1" ht="20.25">
      <c r="A29" s="68">
        <v>13</v>
      </c>
      <c r="B29" s="84" t="s">
        <v>80</v>
      </c>
      <c r="C29" s="202" t="s">
        <v>97</v>
      </c>
      <c r="D29" s="203" t="s">
        <v>105</v>
      </c>
      <c r="E29" s="39" t="s">
        <v>78</v>
      </c>
      <c r="F29" s="54">
        <v>45.3</v>
      </c>
      <c r="G29" s="161"/>
      <c r="H29" s="161"/>
      <c r="I29" s="85"/>
      <c r="J29" s="85"/>
      <c r="K29" s="85"/>
      <c r="L29" s="80"/>
      <c r="M29" s="80"/>
      <c r="N29" s="81"/>
      <c r="O29" s="81"/>
      <c r="P29" s="81"/>
      <c r="Q29" s="80"/>
      <c r="R29" s="82"/>
      <c r="S29" s="82"/>
      <c r="T29" s="82"/>
    </row>
    <row r="30" spans="1:20" s="83" customFormat="1" ht="26.25">
      <c r="A30" s="68">
        <v>14</v>
      </c>
      <c r="B30" s="84" t="s">
        <v>80</v>
      </c>
      <c r="C30" s="202" t="s">
        <v>98</v>
      </c>
      <c r="D30" s="203" t="s">
        <v>106</v>
      </c>
      <c r="E30" s="39" t="s">
        <v>78</v>
      </c>
      <c r="F30" s="54">
        <v>45.3</v>
      </c>
      <c r="G30" s="161"/>
      <c r="H30" s="161"/>
      <c r="I30" s="85"/>
      <c r="J30" s="85"/>
      <c r="K30" s="85"/>
      <c r="L30" s="80"/>
      <c r="M30" s="80"/>
      <c r="N30" s="81"/>
      <c r="O30" s="81"/>
      <c r="P30" s="81"/>
      <c r="Q30" s="80"/>
      <c r="R30" s="82"/>
      <c r="S30" s="82"/>
      <c r="T30" s="82"/>
    </row>
    <row r="31" spans="1:20" s="83" customFormat="1" ht="26.25">
      <c r="A31" s="68">
        <v>15</v>
      </c>
      <c r="B31" s="84" t="s">
        <v>80</v>
      </c>
      <c r="C31" s="44" t="s">
        <v>121</v>
      </c>
      <c r="D31" s="112" t="s">
        <v>107</v>
      </c>
      <c r="E31" s="45" t="s">
        <v>78</v>
      </c>
      <c r="F31" s="54">
        <v>13.6</v>
      </c>
      <c r="G31" s="161"/>
      <c r="H31" s="161"/>
      <c r="I31" s="85"/>
      <c r="J31" s="162"/>
      <c r="K31" s="162"/>
      <c r="L31" s="80"/>
      <c r="M31" s="80"/>
      <c r="N31" s="81"/>
      <c r="O31" s="81"/>
      <c r="P31" s="81"/>
      <c r="Q31" s="80"/>
      <c r="R31" s="82"/>
      <c r="S31" s="82"/>
      <c r="T31" s="82"/>
    </row>
    <row r="32" spans="1:20" s="83" customFormat="1" ht="20.25">
      <c r="A32" s="68">
        <v>16</v>
      </c>
      <c r="B32" s="84" t="s">
        <v>80</v>
      </c>
      <c r="C32" s="202" t="s">
        <v>99</v>
      </c>
      <c r="D32" s="203" t="s">
        <v>108</v>
      </c>
      <c r="E32" s="39" t="s">
        <v>81</v>
      </c>
      <c r="F32" s="54">
        <v>688</v>
      </c>
      <c r="G32" s="161"/>
      <c r="H32" s="161"/>
      <c r="I32" s="85"/>
      <c r="J32" s="36"/>
      <c r="K32" s="36"/>
      <c r="L32" s="80"/>
      <c r="M32" s="80"/>
      <c r="N32" s="81"/>
      <c r="O32" s="81"/>
      <c r="P32" s="81"/>
      <c r="Q32" s="80"/>
      <c r="R32" s="82"/>
      <c r="S32" s="82"/>
      <c r="T32" s="82"/>
    </row>
    <row r="33" spans="1:20" s="83" customFormat="1" ht="39">
      <c r="A33" s="68"/>
      <c r="B33" s="84"/>
      <c r="C33" s="204" t="s">
        <v>109</v>
      </c>
      <c r="D33" s="205"/>
      <c r="E33" s="39"/>
      <c r="F33" s="39"/>
      <c r="G33" s="39"/>
      <c r="H33" s="39"/>
      <c r="I33" s="85"/>
      <c r="J33" s="39"/>
      <c r="K33" s="39"/>
      <c r="L33" s="80"/>
      <c r="M33" s="80"/>
      <c r="N33" s="81"/>
      <c r="O33" s="81"/>
      <c r="P33" s="81"/>
      <c r="Q33" s="80"/>
      <c r="R33" s="82"/>
      <c r="S33" s="82"/>
      <c r="T33" s="82"/>
    </row>
    <row r="34" spans="1:20" s="83" customFormat="1" ht="30">
      <c r="A34" s="68">
        <v>17</v>
      </c>
      <c r="B34" s="84" t="s">
        <v>80</v>
      </c>
      <c r="C34" s="202" t="s">
        <v>110</v>
      </c>
      <c r="D34" s="203" t="s">
        <v>111</v>
      </c>
      <c r="E34" s="39" t="s">
        <v>78</v>
      </c>
      <c r="F34" s="54">
        <v>65.1</v>
      </c>
      <c r="G34" s="161"/>
      <c r="H34" s="161"/>
      <c r="I34" s="85"/>
      <c r="J34" s="85"/>
      <c r="K34" s="85"/>
      <c r="L34" s="80"/>
      <c r="M34" s="80"/>
      <c r="N34" s="81"/>
      <c r="O34" s="81"/>
      <c r="P34" s="81"/>
      <c r="Q34" s="80"/>
      <c r="R34" s="82"/>
      <c r="S34" s="82"/>
      <c r="T34" s="82"/>
    </row>
    <row r="35" spans="1:20" s="83" customFormat="1" ht="39">
      <c r="A35" s="68">
        <v>18</v>
      </c>
      <c r="B35" s="84" t="s">
        <v>80</v>
      </c>
      <c r="C35" s="202" t="s">
        <v>112</v>
      </c>
      <c r="D35" s="203"/>
      <c r="E35" s="39" t="s">
        <v>79</v>
      </c>
      <c r="F35" s="54">
        <v>96.9</v>
      </c>
      <c r="G35" s="161"/>
      <c r="H35" s="161"/>
      <c r="I35" s="85"/>
      <c r="J35" s="85"/>
      <c r="K35" s="85"/>
      <c r="L35" s="80"/>
      <c r="M35" s="80"/>
      <c r="N35" s="81"/>
      <c r="O35" s="81"/>
      <c r="P35" s="81"/>
      <c r="Q35" s="80"/>
      <c r="R35" s="82"/>
      <c r="S35" s="82"/>
      <c r="T35" s="82"/>
    </row>
    <row r="36" spans="1:20" s="83" customFormat="1" ht="12.75">
      <c r="A36" s="68">
        <v>19</v>
      </c>
      <c r="B36" s="84" t="s">
        <v>80</v>
      </c>
      <c r="C36" s="202" t="s">
        <v>113</v>
      </c>
      <c r="D36" s="203"/>
      <c r="E36" s="39" t="s">
        <v>76</v>
      </c>
      <c r="F36" s="54">
        <v>13.1</v>
      </c>
      <c r="G36" s="161"/>
      <c r="H36" s="161"/>
      <c r="I36" s="85"/>
      <c r="J36" s="85"/>
      <c r="K36" s="85"/>
      <c r="L36" s="80"/>
      <c r="M36" s="80"/>
      <c r="N36" s="81"/>
      <c r="O36" s="81"/>
      <c r="P36" s="81"/>
      <c r="Q36" s="80"/>
      <c r="R36" s="82"/>
      <c r="S36" s="82"/>
      <c r="T36" s="82"/>
    </row>
    <row r="37" spans="1:20" s="83" customFormat="1" ht="12.75">
      <c r="A37" s="68">
        <v>20</v>
      </c>
      <c r="B37" s="84" t="s">
        <v>80</v>
      </c>
      <c r="C37" s="202" t="s">
        <v>114</v>
      </c>
      <c r="D37" s="203"/>
      <c r="E37" s="39" t="s">
        <v>76</v>
      </c>
      <c r="F37" s="54">
        <v>6.6</v>
      </c>
      <c r="G37" s="161"/>
      <c r="H37" s="161"/>
      <c r="I37" s="85"/>
      <c r="J37" s="85"/>
      <c r="K37" s="85"/>
      <c r="L37" s="80"/>
      <c r="M37" s="80"/>
      <c r="N37" s="81"/>
      <c r="O37" s="81"/>
      <c r="P37" s="81"/>
      <c r="Q37" s="80"/>
      <c r="R37" s="82"/>
      <c r="S37" s="82"/>
      <c r="T37" s="82"/>
    </row>
    <row r="38" spans="1:20" s="83" customFormat="1" ht="26.25">
      <c r="A38" s="68">
        <v>21</v>
      </c>
      <c r="B38" s="84" t="s">
        <v>80</v>
      </c>
      <c r="C38" s="202" t="s">
        <v>115</v>
      </c>
      <c r="D38" s="203"/>
      <c r="E38" s="39" t="s">
        <v>76</v>
      </c>
      <c r="F38" s="54">
        <v>1.8</v>
      </c>
      <c r="G38" s="161"/>
      <c r="H38" s="161"/>
      <c r="I38" s="85"/>
      <c r="J38" s="85"/>
      <c r="K38" s="85"/>
      <c r="L38" s="80"/>
      <c r="M38" s="80"/>
      <c r="N38" s="81"/>
      <c r="O38" s="81"/>
      <c r="P38" s="81"/>
      <c r="Q38" s="80"/>
      <c r="R38" s="82"/>
      <c r="S38" s="82"/>
      <c r="T38" s="82"/>
    </row>
    <row r="39" spans="1:20" s="83" customFormat="1" ht="12.75">
      <c r="A39" s="68"/>
      <c r="B39" s="84"/>
      <c r="C39" s="204" t="s">
        <v>82</v>
      </c>
      <c r="D39" s="203"/>
      <c r="E39" s="39"/>
      <c r="F39" s="54"/>
      <c r="G39" s="161"/>
      <c r="H39" s="161"/>
      <c r="I39" s="85"/>
      <c r="J39" s="85"/>
      <c r="K39" s="85"/>
      <c r="L39" s="80"/>
      <c r="M39" s="80"/>
      <c r="N39" s="81"/>
      <c r="O39" s="81"/>
      <c r="P39" s="81"/>
      <c r="Q39" s="80"/>
      <c r="R39" s="82"/>
      <c r="S39" s="82"/>
      <c r="T39" s="82"/>
    </row>
    <row r="40" spans="1:20" s="83" customFormat="1" ht="39">
      <c r="A40" s="68">
        <v>22</v>
      </c>
      <c r="B40" s="84" t="s">
        <v>80</v>
      </c>
      <c r="C40" s="202" t="s">
        <v>116</v>
      </c>
      <c r="D40" s="203" t="s">
        <v>117</v>
      </c>
      <c r="E40" s="39" t="s">
        <v>79</v>
      </c>
      <c r="F40" s="54">
        <v>3</v>
      </c>
      <c r="G40" s="161"/>
      <c r="H40" s="161"/>
      <c r="I40" s="85"/>
      <c r="J40" s="85"/>
      <c r="K40" s="85"/>
      <c r="L40" s="80"/>
      <c r="M40" s="80"/>
      <c r="N40" s="81"/>
      <c r="O40" s="81"/>
      <c r="P40" s="81"/>
      <c r="Q40" s="80"/>
      <c r="R40" s="82"/>
      <c r="S40" s="82"/>
      <c r="T40" s="82"/>
    </row>
    <row r="41" spans="1:20" s="83" customFormat="1" ht="20.25">
      <c r="A41" s="68">
        <v>23</v>
      </c>
      <c r="B41" s="84" t="s">
        <v>80</v>
      </c>
      <c r="C41" s="202" t="s">
        <v>118</v>
      </c>
      <c r="D41" s="203" t="s">
        <v>119</v>
      </c>
      <c r="E41" s="39" t="s">
        <v>81</v>
      </c>
      <c r="F41" s="54">
        <v>10</v>
      </c>
      <c r="G41" s="161"/>
      <c r="H41" s="161"/>
      <c r="I41" s="85"/>
      <c r="J41" s="85"/>
      <c r="K41" s="85"/>
      <c r="L41" s="80"/>
      <c r="M41" s="80"/>
      <c r="N41" s="81"/>
      <c r="O41" s="81"/>
      <c r="P41" s="81"/>
      <c r="Q41" s="80"/>
      <c r="R41" s="82"/>
      <c r="S41" s="82"/>
      <c r="T41" s="82"/>
    </row>
    <row r="42" spans="1:19" s="83" customFormat="1" ht="12.75">
      <c r="A42" s="86"/>
      <c r="B42" s="68"/>
      <c r="C42" s="111"/>
      <c r="D42" s="113"/>
      <c r="E42" s="87"/>
      <c r="F42" s="88"/>
      <c r="G42" s="88"/>
      <c r="H42" s="88"/>
      <c r="I42" s="89"/>
      <c r="J42" s="89"/>
      <c r="K42" s="89"/>
      <c r="L42" s="80"/>
      <c r="M42" s="80"/>
      <c r="N42" s="81"/>
      <c r="O42" s="81"/>
      <c r="P42" s="81"/>
      <c r="Q42" s="80"/>
      <c r="R42" s="82"/>
      <c r="S42" s="82"/>
    </row>
    <row r="43" spans="1:19" s="75" customFormat="1" ht="38.25" customHeight="1">
      <c r="A43" s="90"/>
      <c r="B43" s="90"/>
      <c r="C43" s="350" t="s">
        <v>49</v>
      </c>
      <c r="D43" s="351"/>
      <c r="E43" s="91"/>
      <c r="F43" s="92"/>
      <c r="G43" s="92"/>
      <c r="H43" s="92"/>
      <c r="I43" s="92"/>
      <c r="J43" s="92"/>
      <c r="K43" s="92"/>
      <c r="L43" s="93"/>
      <c r="M43" s="93">
        <f>SUM(M15:M42)</f>
        <v>0</v>
      </c>
      <c r="N43" s="93">
        <f>SUM(N15:N42)</f>
        <v>0</v>
      </c>
      <c r="O43" s="93">
        <f>SUM(O15:O42)</f>
        <v>0</v>
      </c>
      <c r="P43" s="93">
        <f>SUM(P15:P42)</f>
        <v>0</v>
      </c>
      <c r="Q43" s="93">
        <f>SUM(Q15:Q42)</f>
        <v>0</v>
      </c>
      <c r="R43" s="74"/>
      <c r="S43" s="74"/>
    </row>
    <row r="44" spans="1:4" s="96" customFormat="1" ht="12.75">
      <c r="A44" s="94"/>
      <c r="B44" s="94"/>
      <c r="C44" s="95"/>
      <c r="D44" s="106"/>
    </row>
    <row r="45" spans="1:7" s="96" customFormat="1" ht="12.75">
      <c r="A45" s="57" t="s">
        <v>35</v>
      </c>
      <c r="B45" s="56" t="s">
        <v>36</v>
      </c>
      <c r="C45" s="95"/>
      <c r="D45" s="106"/>
      <c r="E45" s="95"/>
      <c r="F45" s="95"/>
      <c r="G45" s="95"/>
    </row>
    <row r="46" spans="1:4" s="96" customFormat="1" ht="12.75">
      <c r="A46" s="94"/>
      <c r="B46" s="94"/>
      <c r="C46" s="95"/>
      <c r="D46" s="106"/>
    </row>
    <row r="47" spans="1:4" s="96" customFormat="1" ht="12.75">
      <c r="A47" s="56" t="str">
        <f>'Buvn.kopt.'!$A$27</f>
        <v>Sastādīja:  </v>
      </c>
      <c r="B47" s="97"/>
      <c r="C47" s="98"/>
      <c r="D47" s="107"/>
    </row>
    <row r="48" spans="1:19" ht="12.75">
      <c r="A48" s="56"/>
      <c r="B48" s="99"/>
      <c r="C48" s="100"/>
      <c r="D48" s="108"/>
      <c r="G48" s="102"/>
      <c r="R48" s="101"/>
      <c r="S48" s="101"/>
    </row>
    <row r="49" spans="1:19" ht="12.75">
      <c r="A49" s="56"/>
      <c r="B49" s="99"/>
      <c r="C49" s="99"/>
      <c r="D49" s="109"/>
      <c r="R49" s="101"/>
      <c r="S49" s="101"/>
    </row>
    <row r="50" spans="1:7" s="99" customFormat="1" ht="12.75">
      <c r="A50" s="103"/>
      <c r="D50" s="109"/>
      <c r="E50" s="101"/>
      <c r="F50" s="101"/>
      <c r="G50" s="101"/>
    </row>
    <row r="51" spans="1:19" ht="12.75">
      <c r="A51" s="56" t="str">
        <f>'Buvn.kopt.'!$A$31</f>
        <v>Pārbaudīja: </v>
      </c>
      <c r="B51" s="99"/>
      <c r="C51" s="99"/>
      <c r="D51" s="109"/>
      <c r="R51" s="101"/>
      <c r="S51" s="101"/>
    </row>
    <row r="52" spans="1:19" ht="12.75">
      <c r="A52" s="99"/>
      <c r="B52" s="99"/>
      <c r="C52" s="99"/>
      <c r="D52" s="109"/>
      <c r="R52" s="101"/>
      <c r="S52" s="101"/>
    </row>
    <row r="53" spans="1:19" ht="12.75">
      <c r="A53" s="99"/>
      <c r="B53" s="99"/>
      <c r="C53" s="99"/>
      <c r="D53" s="109"/>
      <c r="R53" s="101"/>
      <c r="S53" s="101"/>
    </row>
    <row r="54" spans="1:19" ht="12.75">
      <c r="A54" s="99"/>
      <c r="B54" s="99"/>
      <c r="C54" s="99"/>
      <c r="D54" s="109"/>
      <c r="R54" s="101"/>
      <c r="S54" s="101"/>
    </row>
  </sheetData>
  <sheetProtection/>
  <mergeCells count="26">
    <mergeCell ref="C16:D16"/>
    <mergeCell ref="C20:D20"/>
    <mergeCell ref="C21:D21"/>
    <mergeCell ref="C43:D43"/>
    <mergeCell ref="C5:P5"/>
    <mergeCell ref="C7:P7"/>
    <mergeCell ref="C8:P8"/>
    <mergeCell ref="G11:H11"/>
    <mergeCell ref="I11:J11"/>
    <mergeCell ref="L11:M11"/>
    <mergeCell ref="N11:O11"/>
    <mergeCell ref="M13:N13"/>
    <mergeCell ref="A10:F10"/>
    <mergeCell ref="G10:H10"/>
    <mergeCell ref="I10:J10"/>
    <mergeCell ref="L10:M10"/>
    <mergeCell ref="N10:O10"/>
    <mergeCell ref="A8:B8"/>
    <mergeCell ref="A1:Q1"/>
    <mergeCell ref="A2:Q2"/>
    <mergeCell ref="A4:B4"/>
    <mergeCell ref="C4:P4"/>
    <mergeCell ref="A5:B5"/>
    <mergeCell ref="A6:B6"/>
    <mergeCell ref="C6:P6"/>
    <mergeCell ref="A7:B7"/>
  </mergeCells>
  <printOptions horizontalCentered="1"/>
  <pageMargins left="0.748031496062992" right="0.748031496062992" top="1.56496063" bottom="0.75" header="0.433070866141732" footer="0.23622047244094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63"/>
  <sheetViews>
    <sheetView zoomScale="85" zoomScaleNormal="85" zoomScaleSheetLayoutView="85" zoomScalePageLayoutView="0" workbookViewId="0" topLeftCell="A1">
      <selection activeCell="T14" sqref="T14"/>
    </sheetView>
  </sheetViews>
  <sheetFormatPr defaultColWidth="9.140625" defaultRowHeight="12.75"/>
  <cols>
    <col min="1" max="1" width="4.57421875" style="101" customWidth="1"/>
    <col min="2" max="2" width="7.7109375" style="101" customWidth="1"/>
    <col min="3" max="3" width="31.57421875" style="101" customWidth="1"/>
    <col min="4" max="4" width="10.57421875" style="110" customWidth="1"/>
    <col min="5" max="5" width="5.7109375" style="101" customWidth="1"/>
    <col min="6" max="6" width="11.140625" style="101" customWidth="1"/>
    <col min="7" max="7" width="7.140625" style="101" customWidth="1"/>
    <col min="8" max="8" width="7.7109375" style="101" customWidth="1"/>
    <col min="9" max="9" width="9.57421875" style="101" customWidth="1"/>
    <col min="10" max="10" width="8.8515625" style="101" customWidth="1"/>
    <col min="11" max="11" width="10.57421875" style="101" customWidth="1"/>
    <col min="12" max="12" width="10.140625" style="101" customWidth="1"/>
    <col min="13" max="13" width="8.140625" style="101" customWidth="1"/>
    <col min="14" max="14" width="10.7109375" style="101" customWidth="1"/>
    <col min="15" max="15" width="10.57421875" style="101" customWidth="1"/>
    <col min="16" max="16" width="10.28125" style="101" customWidth="1"/>
    <col min="17" max="17" width="11.2812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28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123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277" customFormat="1" ht="12.75" customHeight="1">
      <c r="A13" s="339" t="s">
        <v>4</v>
      </c>
      <c r="B13" s="339" t="s">
        <v>22</v>
      </c>
      <c r="C13" s="352" t="s">
        <v>46</v>
      </c>
      <c r="D13" s="353"/>
      <c r="E13" s="339" t="s">
        <v>1</v>
      </c>
      <c r="F13" s="343" t="s">
        <v>2</v>
      </c>
      <c r="G13" s="344" t="s">
        <v>5</v>
      </c>
      <c r="H13" s="345"/>
      <c r="I13" s="345"/>
      <c r="J13" s="345"/>
      <c r="K13" s="345"/>
      <c r="L13" s="346"/>
      <c r="M13" s="344" t="s">
        <v>3</v>
      </c>
      <c r="N13" s="345"/>
      <c r="O13" s="345"/>
      <c r="P13" s="345"/>
      <c r="Q13" s="346"/>
      <c r="R13" s="276"/>
      <c r="S13" s="276"/>
    </row>
    <row r="14" spans="1:19" s="277" customFormat="1" ht="57" customHeight="1">
      <c r="A14" s="340"/>
      <c r="B14" s="340"/>
      <c r="C14" s="354"/>
      <c r="D14" s="355"/>
      <c r="E14" s="340"/>
      <c r="F14" s="343"/>
      <c r="G14" s="274" t="s">
        <v>23</v>
      </c>
      <c r="H14" s="274" t="s">
        <v>24</v>
      </c>
      <c r="I14" s="274" t="s">
        <v>42</v>
      </c>
      <c r="J14" s="274" t="s">
        <v>43</v>
      </c>
      <c r="K14" s="274" t="s">
        <v>44</v>
      </c>
      <c r="L14" s="274" t="s">
        <v>47</v>
      </c>
      <c r="M14" s="274" t="s">
        <v>25</v>
      </c>
      <c r="N14" s="274" t="s">
        <v>42</v>
      </c>
      <c r="O14" s="274" t="s">
        <v>43</v>
      </c>
      <c r="P14" s="274" t="s">
        <v>44</v>
      </c>
      <c r="Q14" s="274" t="s">
        <v>48</v>
      </c>
      <c r="R14" s="276"/>
      <c r="S14" s="276"/>
    </row>
    <row r="15" spans="1:19" s="185" customFormat="1" ht="12.75">
      <c r="A15" s="86"/>
      <c r="B15" s="86"/>
      <c r="C15" s="199" t="s">
        <v>83</v>
      </c>
      <c r="D15" s="200"/>
      <c r="E15" s="87"/>
      <c r="F15" s="55"/>
      <c r="G15" s="55"/>
      <c r="H15" s="55"/>
      <c r="I15" s="79"/>
      <c r="J15" s="79"/>
      <c r="K15" s="79"/>
      <c r="L15" s="162">
        <f>ROUND(I15+J15+K15,2)</f>
        <v>0</v>
      </c>
      <c r="M15" s="162">
        <f>ROUND(G15*F15,2)</f>
        <v>0</v>
      </c>
      <c r="N15" s="163">
        <f>ROUND(I15*F15,2)</f>
        <v>0</v>
      </c>
      <c r="O15" s="163">
        <f>ROUND(J15*F15,2)</f>
        <v>0</v>
      </c>
      <c r="P15" s="163">
        <f>ROUND(K15*F15,2)</f>
        <v>0</v>
      </c>
      <c r="Q15" s="162">
        <f>ROUND(N15+O15+P15,2)</f>
        <v>0</v>
      </c>
      <c r="R15" s="184"/>
      <c r="S15" s="184"/>
    </row>
    <row r="16" spans="1:19" s="185" customFormat="1" ht="15" customHeight="1">
      <c r="A16" s="86">
        <v>1</v>
      </c>
      <c r="B16" s="84" t="s">
        <v>80</v>
      </c>
      <c r="C16" s="202" t="s">
        <v>161</v>
      </c>
      <c r="D16" s="211"/>
      <c r="E16" s="39" t="s">
        <v>78</v>
      </c>
      <c r="F16" s="118">
        <v>1228.78</v>
      </c>
      <c r="G16" s="160"/>
      <c r="H16" s="161"/>
      <c r="I16" s="85"/>
      <c r="J16" s="85"/>
      <c r="K16" s="85"/>
      <c r="L16" s="162"/>
      <c r="M16" s="162"/>
      <c r="N16" s="163"/>
      <c r="O16" s="163"/>
      <c r="P16" s="163"/>
      <c r="Q16" s="162"/>
      <c r="R16" s="184"/>
      <c r="S16" s="184"/>
    </row>
    <row r="17" spans="1:19" s="185" customFormat="1" ht="12.75">
      <c r="A17" s="86">
        <v>2</v>
      </c>
      <c r="B17" s="84" t="s">
        <v>80</v>
      </c>
      <c r="C17" s="44" t="s">
        <v>162</v>
      </c>
      <c r="D17" s="112"/>
      <c r="E17" s="45" t="s">
        <v>78</v>
      </c>
      <c r="F17" s="54">
        <v>1018.61</v>
      </c>
      <c r="G17" s="160"/>
      <c r="H17" s="161"/>
      <c r="I17" s="85"/>
      <c r="J17" s="85"/>
      <c r="K17" s="85"/>
      <c r="L17" s="162"/>
      <c r="M17" s="162"/>
      <c r="N17" s="163"/>
      <c r="O17" s="163"/>
      <c r="P17" s="163"/>
      <c r="Q17" s="162"/>
      <c r="R17" s="184"/>
      <c r="S17" s="184"/>
    </row>
    <row r="18" spans="1:20" s="185" customFormat="1" ht="39">
      <c r="A18" s="86">
        <v>3</v>
      </c>
      <c r="B18" s="84" t="s">
        <v>80</v>
      </c>
      <c r="C18" s="115" t="s">
        <v>124</v>
      </c>
      <c r="D18" s="117" t="s">
        <v>125</v>
      </c>
      <c r="E18" s="121" t="s">
        <v>78</v>
      </c>
      <c r="F18" s="181">
        <v>258.33</v>
      </c>
      <c r="G18" s="160"/>
      <c r="H18" s="161"/>
      <c r="I18" s="85"/>
      <c r="J18" s="162"/>
      <c r="K18" s="162"/>
      <c r="L18" s="162"/>
      <c r="M18" s="162"/>
      <c r="N18" s="163"/>
      <c r="O18" s="163"/>
      <c r="P18" s="163"/>
      <c r="Q18" s="162"/>
      <c r="R18" s="184"/>
      <c r="S18" s="184"/>
      <c r="T18" s="188"/>
    </row>
    <row r="19" spans="1:20" s="185" customFormat="1" ht="26.25">
      <c r="A19" s="86">
        <v>4</v>
      </c>
      <c r="B19" s="84" t="s">
        <v>80</v>
      </c>
      <c r="C19" s="115" t="s">
        <v>126</v>
      </c>
      <c r="D19" s="117"/>
      <c r="E19" s="121" t="s">
        <v>76</v>
      </c>
      <c r="F19" s="189">
        <v>24.2</v>
      </c>
      <c r="G19" s="160"/>
      <c r="H19" s="161"/>
      <c r="I19" s="85"/>
      <c r="J19" s="85"/>
      <c r="K19" s="85"/>
      <c r="L19" s="162"/>
      <c r="M19" s="162"/>
      <c r="N19" s="163"/>
      <c r="O19" s="163"/>
      <c r="P19" s="163"/>
      <c r="Q19" s="162"/>
      <c r="R19" s="184"/>
      <c r="S19" s="184"/>
      <c r="T19" s="188"/>
    </row>
    <row r="20" spans="1:20" s="185" customFormat="1" ht="16.5" customHeight="1">
      <c r="A20" s="86">
        <v>5</v>
      </c>
      <c r="B20" s="84" t="s">
        <v>80</v>
      </c>
      <c r="C20" s="115" t="s">
        <v>127</v>
      </c>
      <c r="D20" s="117"/>
      <c r="E20" s="121" t="s">
        <v>78</v>
      </c>
      <c r="F20" s="190">
        <v>77.499</v>
      </c>
      <c r="G20" s="160"/>
      <c r="H20" s="161"/>
      <c r="I20" s="85"/>
      <c r="J20" s="183"/>
      <c r="K20" s="183"/>
      <c r="L20" s="162"/>
      <c r="M20" s="162"/>
      <c r="N20" s="163"/>
      <c r="O20" s="163"/>
      <c r="P20" s="163"/>
      <c r="Q20" s="162"/>
      <c r="R20" s="184"/>
      <c r="S20" s="184"/>
      <c r="T20" s="188"/>
    </row>
    <row r="21" spans="1:20" s="185" customFormat="1" ht="52.5">
      <c r="A21" s="86">
        <v>6</v>
      </c>
      <c r="B21" s="84" t="s">
        <v>80</v>
      </c>
      <c r="C21" s="115" t="s">
        <v>128</v>
      </c>
      <c r="D21" s="117" t="s">
        <v>129</v>
      </c>
      <c r="E21" s="121" t="s">
        <v>78</v>
      </c>
      <c r="F21" s="181">
        <v>25.833</v>
      </c>
      <c r="G21" s="160"/>
      <c r="H21" s="161"/>
      <c r="I21" s="85"/>
      <c r="J21" s="85"/>
      <c r="K21" s="85"/>
      <c r="L21" s="162"/>
      <c r="M21" s="162"/>
      <c r="N21" s="163"/>
      <c r="O21" s="163"/>
      <c r="P21" s="163"/>
      <c r="Q21" s="162"/>
      <c r="R21" s="184"/>
      <c r="S21" s="184"/>
      <c r="T21" s="188"/>
    </row>
    <row r="22" spans="1:20" s="185" customFormat="1" ht="12.75">
      <c r="A22" s="86"/>
      <c r="B22" s="84"/>
      <c r="C22" s="116" t="s">
        <v>123</v>
      </c>
      <c r="D22" s="117"/>
      <c r="E22" s="121"/>
      <c r="F22" s="209"/>
      <c r="G22" s="161"/>
      <c r="H22" s="161"/>
      <c r="I22" s="85"/>
      <c r="J22" s="183"/>
      <c r="K22" s="183"/>
      <c r="L22" s="162"/>
      <c r="M22" s="162"/>
      <c r="N22" s="163"/>
      <c r="O22" s="163"/>
      <c r="P22" s="163"/>
      <c r="Q22" s="162"/>
      <c r="R22" s="184"/>
      <c r="S22" s="184"/>
      <c r="T22" s="188"/>
    </row>
    <row r="23" spans="1:20" s="185" customFormat="1" ht="60.75">
      <c r="A23" s="86">
        <v>7</v>
      </c>
      <c r="B23" s="84" t="s">
        <v>80</v>
      </c>
      <c r="C23" s="115" t="s">
        <v>130</v>
      </c>
      <c r="D23" s="117" t="s">
        <v>131</v>
      </c>
      <c r="E23" s="121" t="s">
        <v>78</v>
      </c>
      <c r="F23" s="210">
        <v>845</v>
      </c>
      <c r="G23" s="161"/>
      <c r="H23" s="161"/>
      <c r="I23" s="85"/>
      <c r="J23" s="183"/>
      <c r="K23" s="183"/>
      <c r="L23" s="162"/>
      <c r="M23" s="162"/>
      <c r="N23" s="163"/>
      <c r="O23" s="163"/>
      <c r="P23" s="163"/>
      <c r="Q23" s="162"/>
      <c r="R23" s="184"/>
      <c r="S23" s="184"/>
      <c r="T23" s="188"/>
    </row>
    <row r="24" spans="1:20" s="185" customFormat="1" ht="60.75">
      <c r="A24" s="86">
        <v>8</v>
      </c>
      <c r="B24" s="84" t="s">
        <v>80</v>
      </c>
      <c r="C24" s="115" t="s">
        <v>132</v>
      </c>
      <c r="D24" s="117" t="s">
        <v>131</v>
      </c>
      <c r="E24" s="121" t="s">
        <v>78</v>
      </c>
      <c r="F24" s="210">
        <v>30</v>
      </c>
      <c r="G24" s="161"/>
      <c r="H24" s="161"/>
      <c r="I24" s="85"/>
      <c r="J24" s="183"/>
      <c r="K24" s="183"/>
      <c r="L24" s="186"/>
      <c r="M24" s="186"/>
      <c r="N24" s="187"/>
      <c r="O24" s="187"/>
      <c r="P24" s="187"/>
      <c r="Q24" s="186"/>
      <c r="R24" s="184"/>
      <c r="S24" s="184"/>
      <c r="T24" s="188"/>
    </row>
    <row r="25" spans="1:20" s="185" customFormat="1" ht="12.75">
      <c r="A25" s="86"/>
      <c r="B25" s="84"/>
      <c r="C25" s="116" t="s">
        <v>133</v>
      </c>
      <c r="D25" s="117"/>
      <c r="E25" s="121"/>
      <c r="F25" s="210"/>
      <c r="G25" s="161"/>
      <c r="H25" s="161"/>
      <c r="I25" s="85"/>
      <c r="J25" s="183"/>
      <c r="K25" s="183"/>
      <c r="L25" s="186"/>
      <c r="M25" s="186"/>
      <c r="N25" s="187"/>
      <c r="O25" s="187"/>
      <c r="P25" s="187"/>
      <c r="Q25" s="186"/>
      <c r="R25" s="212"/>
      <c r="S25" s="212"/>
      <c r="T25" s="212"/>
    </row>
    <row r="26" spans="1:20" s="185" customFormat="1" ht="12.75">
      <c r="A26" s="86">
        <v>9</v>
      </c>
      <c r="B26" s="84" t="s">
        <v>80</v>
      </c>
      <c r="C26" s="115" t="s">
        <v>134</v>
      </c>
      <c r="D26" s="117"/>
      <c r="E26" s="121" t="s">
        <v>79</v>
      </c>
      <c r="F26" s="210">
        <v>1872</v>
      </c>
      <c r="G26" s="161"/>
      <c r="H26" s="161"/>
      <c r="I26" s="85"/>
      <c r="J26" s="183"/>
      <c r="K26" s="183"/>
      <c r="L26" s="186"/>
      <c r="M26" s="186"/>
      <c r="N26" s="187"/>
      <c r="O26" s="187"/>
      <c r="P26" s="187"/>
      <c r="Q26" s="186"/>
      <c r="R26" s="184"/>
      <c r="S26" s="184"/>
      <c r="T26" s="188"/>
    </row>
    <row r="27" spans="1:20" s="185" customFormat="1" ht="26.25">
      <c r="A27" s="86">
        <v>10</v>
      </c>
      <c r="B27" s="84" t="s">
        <v>80</v>
      </c>
      <c r="C27" s="115" t="s">
        <v>135</v>
      </c>
      <c r="D27" s="117"/>
      <c r="E27" s="121" t="s">
        <v>136</v>
      </c>
      <c r="F27" s="210">
        <v>882</v>
      </c>
      <c r="G27" s="161"/>
      <c r="H27" s="161"/>
      <c r="I27" s="85"/>
      <c r="J27" s="183"/>
      <c r="K27" s="183"/>
      <c r="L27" s="186"/>
      <c r="M27" s="186"/>
      <c r="N27" s="187"/>
      <c r="O27" s="187"/>
      <c r="P27" s="187"/>
      <c r="Q27" s="186"/>
      <c r="R27" s="184"/>
      <c r="S27" s="184"/>
      <c r="T27" s="188"/>
    </row>
    <row r="28" spans="1:20" s="185" customFormat="1" ht="12.75">
      <c r="A28" s="86">
        <v>11</v>
      </c>
      <c r="B28" s="84" t="s">
        <v>80</v>
      </c>
      <c r="C28" s="115" t="s">
        <v>137</v>
      </c>
      <c r="D28" s="117"/>
      <c r="E28" s="121" t="s">
        <v>79</v>
      </c>
      <c r="F28" s="210">
        <v>438</v>
      </c>
      <c r="G28" s="161"/>
      <c r="H28" s="161"/>
      <c r="I28" s="85"/>
      <c r="J28" s="183"/>
      <c r="K28" s="183"/>
      <c r="L28" s="186"/>
      <c r="M28" s="186"/>
      <c r="N28" s="187"/>
      <c r="O28" s="187"/>
      <c r="P28" s="187"/>
      <c r="Q28" s="186"/>
      <c r="R28" s="184"/>
      <c r="S28" s="184"/>
      <c r="T28" s="188"/>
    </row>
    <row r="29" spans="1:20" s="185" customFormat="1" ht="12.75">
      <c r="A29" s="86">
        <v>12</v>
      </c>
      <c r="B29" s="84" t="s">
        <v>80</v>
      </c>
      <c r="C29" s="115" t="s">
        <v>138</v>
      </c>
      <c r="D29" s="117"/>
      <c r="E29" s="121" t="s">
        <v>79</v>
      </c>
      <c r="F29" s="210">
        <v>1048</v>
      </c>
      <c r="G29" s="161"/>
      <c r="H29" s="161"/>
      <c r="I29" s="85"/>
      <c r="J29" s="183"/>
      <c r="K29" s="183"/>
      <c r="L29" s="186"/>
      <c r="M29" s="186"/>
      <c r="N29" s="187"/>
      <c r="O29" s="187"/>
      <c r="P29" s="187"/>
      <c r="Q29" s="186"/>
      <c r="R29" s="184"/>
      <c r="S29" s="184"/>
      <c r="T29" s="188"/>
    </row>
    <row r="30" spans="1:20" s="185" customFormat="1" ht="12.75">
      <c r="A30" s="86">
        <v>13</v>
      </c>
      <c r="B30" s="84" t="s">
        <v>80</v>
      </c>
      <c r="C30" s="115" t="s">
        <v>139</v>
      </c>
      <c r="D30" s="117"/>
      <c r="E30" s="121" t="s">
        <v>79</v>
      </c>
      <c r="F30" s="210">
        <v>936.4</v>
      </c>
      <c r="G30" s="161"/>
      <c r="H30" s="161"/>
      <c r="I30" s="85"/>
      <c r="J30" s="183"/>
      <c r="K30" s="183"/>
      <c r="L30" s="186"/>
      <c r="M30" s="186"/>
      <c r="N30" s="187"/>
      <c r="O30" s="187"/>
      <c r="P30" s="187"/>
      <c r="Q30" s="186"/>
      <c r="R30" s="184"/>
      <c r="S30" s="184"/>
      <c r="T30" s="188"/>
    </row>
    <row r="31" spans="1:20" s="185" customFormat="1" ht="12.75">
      <c r="A31" s="86">
        <v>14</v>
      </c>
      <c r="B31" s="84" t="s">
        <v>80</v>
      </c>
      <c r="C31" s="115" t="s">
        <v>140</v>
      </c>
      <c r="D31" s="117"/>
      <c r="E31" s="121" t="s">
        <v>79</v>
      </c>
      <c r="F31" s="210">
        <v>280</v>
      </c>
      <c r="G31" s="161"/>
      <c r="H31" s="161"/>
      <c r="I31" s="85"/>
      <c r="J31" s="183"/>
      <c r="K31" s="183"/>
      <c r="L31" s="186"/>
      <c r="M31" s="186"/>
      <c r="N31" s="187"/>
      <c r="O31" s="187"/>
      <c r="P31" s="187"/>
      <c r="Q31" s="186"/>
      <c r="R31" s="184"/>
      <c r="S31" s="184"/>
      <c r="T31" s="188"/>
    </row>
    <row r="32" spans="1:20" s="185" customFormat="1" ht="12.75">
      <c r="A32" s="86">
        <v>15</v>
      </c>
      <c r="B32" s="84" t="s">
        <v>80</v>
      </c>
      <c r="C32" s="115" t="s">
        <v>141</v>
      </c>
      <c r="D32" s="117"/>
      <c r="E32" s="121" t="s">
        <v>81</v>
      </c>
      <c r="F32" s="210">
        <v>1942</v>
      </c>
      <c r="G32" s="161"/>
      <c r="H32" s="161"/>
      <c r="I32" s="85"/>
      <c r="J32" s="183"/>
      <c r="K32" s="183"/>
      <c r="L32" s="186"/>
      <c r="M32" s="186"/>
      <c r="N32" s="187"/>
      <c r="O32" s="187"/>
      <c r="P32" s="187"/>
      <c r="Q32" s="186"/>
      <c r="R32" s="184"/>
      <c r="S32" s="184"/>
      <c r="T32" s="188"/>
    </row>
    <row r="33" spans="1:20" s="185" customFormat="1" ht="12.75">
      <c r="A33" s="86">
        <v>16</v>
      </c>
      <c r="B33" s="84" t="s">
        <v>80</v>
      </c>
      <c r="C33" s="115" t="s">
        <v>142</v>
      </c>
      <c r="D33" s="117"/>
      <c r="E33" s="121" t="s">
        <v>81</v>
      </c>
      <c r="F33" s="210">
        <v>1124</v>
      </c>
      <c r="G33" s="161"/>
      <c r="H33" s="161"/>
      <c r="I33" s="85"/>
      <c r="J33" s="183"/>
      <c r="K33" s="183"/>
      <c r="L33" s="186"/>
      <c r="M33" s="186"/>
      <c r="N33" s="187"/>
      <c r="O33" s="187"/>
      <c r="P33" s="187"/>
      <c r="Q33" s="186"/>
      <c r="R33" s="184"/>
      <c r="S33" s="184"/>
      <c r="T33" s="188"/>
    </row>
    <row r="34" spans="1:20" s="185" customFormat="1" ht="12.75">
      <c r="A34" s="86">
        <v>17</v>
      </c>
      <c r="B34" s="84" t="s">
        <v>80</v>
      </c>
      <c r="C34" s="115" t="s">
        <v>143</v>
      </c>
      <c r="D34" s="117"/>
      <c r="E34" s="121" t="s">
        <v>81</v>
      </c>
      <c r="F34" s="210">
        <v>240</v>
      </c>
      <c r="G34" s="161"/>
      <c r="H34" s="161"/>
      <c r="I34" s="85"/>
      <c r="J34" s="183"/>
      <c r="K34" s="183"/>
      <c r="L34" s="186"/>
      <c r="M34" s="186"/>
      <c r="N34" s="187"/>
      <c r="O34" s="187"/>
      <c r="P34" s="187"/>
      <c r="Q34" s="186"/>
      <c r="R34" s="184"/>
      <c r="S34" s="184"/>
      <c r="T34" s="188"/>
    </row>
    <row r="35" spans="1:20" s="185" customFormat="1" ht="12.75">
      <c r="A35" s="86">
        <v>18</v>
      </c>
      <c r="B35" s="84" t="s">
        <v>80</v>
      </c>
      <c r="C35" s="115" t="s">
        <v>144</v>
      </c>
      <c r="D35" s="117"/>
      <c r="E35" s="121" t="s">
        <v>81</v>
      </c>
      <c r="F35" s="210">
        <v>120</v>
      </c>
      <c r="G35" s="161"/>
      <c r="H35" s="161"/>
      <c r="I35" s="85"/>
      <c r="J35" s="183"/>
      <c r="K35" s="183"/>
      <c r="L35" s="186"/>
      <c r="M35" s="186"/>
      <c r="N35" s="187"/>
      <c r="O35" s="187"/>
      <c r="P35" s="187"/>
      <c r="Q35" s="186"/>
      <c r="R35" s="184"/>
      <c r="S35" s="184"/>
      <c r="T35" s="188"/>
    </row>
    <row r="36" spans="1:20" s="185" customFormat="1" ht="52.5">
      <c r="A36" s="86">
        <v>19</v>
      </c>
      <c r="B36" s="84" t="s">
        <v>80</v>
      </c>
      <c r="C36" s="115" t="s">
        <v>145</v>
      </c>
      <c r="D36" s="117" t="s">
        <v>146</v>
      </c>
      <c r="E36" s="121" t="s">
        <v>81</v>
      </c>
      <c r="F36" s="210">
        <v>4190</v>
      </c>
      <c r="G36" s="161"/>
      <c r="H36" s="161"/>
      <c r="I36" s="85"/>
      <c r="J36" s="183"/>
      <c r="K36" s="183"/>
      <c r="L36" s="186"/>
      <c r="M36" s="186"/>
      <c r="N36" s="187"/>
      <c r="O36" s="187"/>
      <c r="P36" s="187"/>
      <c r="Q36" s="186"/>
      <c r="R36" s="184"/>
      <c r="S36" s="184"/>
      <c r="T36" s="188"/>
    </row>
    <row r="37" spans="1:20" s="185" customFormat="1" ht="12.75">
      <c r="A37" s="86">
        <v>20</v>
      </c>
      <c r="B37" s="84" t="s">
        <v>80</v>
      </c>
      <c r="C37" s="115" t="s">
        <v>147</v>
      </c>
      <c r="D37" s="117"/>
      <c r="E37" s="121" t="s">
        <v>81</v>
      </c>
      <c r="F37" s="210">
        <v>2095</v>
      </c>
      <c r="G37" s="161"/>
      <c r="H37" s="161"/>
      <c r="I37" s="85"/>
      <c r="J37" s="183"/>
      <c r="K37" s="183"/>
      <c r="L37" s="186"/>
      <c r="M37" s="186"/>
      <c r="N37" s="187"/>
      <c r="O37" s="187"/>
      <c r="P37" s="187"/>
      <c r="Q37" s="186"/>
      <c r="R37" s="184"/>
      <c r="S37" s="184"/>
      <c r="T37" s="188"/>
    </row>
    <row r="38" spans="1:20" s="185" customFormat="1" ht="26.25">
      <c r="A38" s="86">
        <v>21</v>
      </c>
      <c r="B38" s="84" t="s">
        <v>80</v>
      </c>
      <c r="C38" s="115" t="s">
        <v>148</v>
      </c>
      <c r="D38" s="117"/>
      <c r="E38" s="121" t="s">
        <v>79</v>
      </c>
      <c r="F38" s="210">
        <v>136</v>
      </c>
      <c r="G38" s="161"/>
      <c r="H38" s="161"/>
      <c r="I38" s="85"/>
      <c r="J38" s="183"/>
      <c r="K38" s="183"/>
      <c r="L38" s="186"/>
      <c r="M38" s="186"/>
      <c r="N38" s="187"/>
      <c r="O38" s="187"/>
      <c r="P38" s="187"/>
      <c r="Q38" s="186"/>
      <c r="R38" s="184"/>
      <c r="S38" s="184"/>
      <c r="T38" s="188"/>
    </row>
    <row r="39" spans="1:20" s="185" customFormat="1" ht="26.25">
      <c r="A39" s="86">
        <v>22</v>
      </c>
      <c r="B39" s="84" t="s">
        <v>80</v>
      </c>
      <c r="C39" s="115" t="s">
        <v>149</v>
      </c>
      <c r="D39" s="117"/>
      <c r="E39" s="121" t="s">
        <v>81</v>
      </c>
      <c r="F39" s="210">
        <v>6000</v>
      </c>
      <c r="G39" s="161"/>
      <c r="H39" s="161"/>
      <c r="I39" s="85"/>
      <c r="J39" s="183"/>
      <c r="K39" s="183"/>
      <c r="L39" s="186"/>
      <c r="M39" s="186"/>
      <c r="N39" s="187"/>
      <c r="O39" s="187"/>
      <c r="P39" s="187"/>
      <c r="Q39" s="186"/>
      <c r="R39" s="184"/>
      <c r="S39" s="184"/>
      <c r="T39" s="188"/>
    </row>
    <row r="40" spans="1:20" s="185" customFormat="1" ht="12.75">
      <c r="A40" s="86">
        <v>23</v>
      </c>
      <c r="B40" s="84" t="s">
        <v>80</v>
      </c>
      <c r="C40" s="115" t="s">
        <v>150</v>
      </c>
      <c r="D40" s="117"/>
      <c r="E40" s="121" t="s">
        <v>79</v>
      </c>
      <c r="F40" s="210">
        <v>100</v>
      </c>
      <c r="G40" s="161"/>
      <c r="H40" s="161"/>
      <c r="I40" s="85"/>
      <c r="J40" s="183"/>
      <c r="K40" s="183"/>
      <c r="L40" s="186"/>
      <c r="M40" s="186"/>
      <c r="N40" s="187"/>
      <c r="O40" s="187"/>
      <c r="P40" s="187"/>
      <c r="Q40" s="186"/>
      <c r="R40" s="184"/>
      <c r="S40" s="184"/>
      <c r="T40" s="188"/>
    </row>
    <row r="41" spans="1:20" s="185" customFormat="1" ht="52.5">
      <c r="A41" s="86">
        <v>24</v>
      </c>
      <c r="B41" s="84" t="s">
        <v>80</v>
      </c>
      <c r="C41" s="115" t="s">
        <v>151</v>
      </c>
      <c r="D41" s="117" t="s">
        <v>117</v>
      </c>
      <c r="E41" s="121" t="s">
        <v>79</v>
      </c>
      <c r="F41" s="210">
        <v>100</v>
      </c>
      <c r="G41" s="161"/>
      <c r="H41" s="161"/>
      <c r="I41" s="85"/>
      <c r="J41" s="85"/>
      <c r="K41" s="85"/>
      <c r="L41" s="186"/>
      <c r="M41" s="186"/>
      <c r="N41" s="187"/>
      <c r="O41" s="187"/>
      <c r="P41" s="187"/>
      <c r="Q41" s="186"/>
      <c r="R41" s="184"/>
      <c r="S41" s="184"/>
      <c r="T41" s="188"/>
    </row>
    <row r="42" spans="1:20" s="185" customFormat="1" ht="30">
      <c r="A42" s="86">
        <v>25</v>
      </c>
      <c r="B42" s="84" t="s">
        <v>80</v>
      </c>
      <c r="C42" s="115" t="s">
        <v>152</v>
      </c>
      <c r="D42" s="117" t="s">
        <v>153</v>
      </c>
      <c r="E42" s="121" t="s">
        <v>81</v>
      </c>
      <c r="F42" s="210">
        <v>215</v>
      </c>
      <c r="G42" s="161"/>
      <c r="H42" s="161"/>
      <c r="I42" s="85"/>
      <c r="J42" s="183"/>
      <c r="K42" s="183"/>
      <c r="L42" s="186"/>
      <c r="M42" s="186"/>
      <c r="N42" s="187"/>
      <c r="O42" s="187"/>
      <c r="P42" s="187"/>
      <c r="Q42" s="186"/>
      <c r="R42" s="184"/>
      <c r="S42" s="184"/>
      <c r="T42" s="188"/>
    </row>
    <row r="43" spans="1:20" s="185" customFormat="1" ht="12.75">
      <c r="A43" s="86"/>
      <c r="B43" s="84"/>
      <c r="C43" s="116" t="s">
        <v>154</v>
      </c>
      <c r="D43" s="117"/>
      <c r="E43" s="121"/>
      <c r="F43" s="210"/>
      <c r="G43" s="161"/>
      <c r="H43" s="161"/>
      <c r="I43" s="85"/>
      <c r="J43" s="183"/>
      <c r="K43" s="183"/>
      <c r="L43" s="186"/>
      <c r="M43" s="186"/>
      <c r="N43" s="187"/>
      <c r="O43" s="187"/>
      <c r="P43" s="187"/>
      <c r="Q43" s="186"/>
      <c r="R43" s="184"/>
      <c r="S43" s="184"/>
      <c r="T43" s="188"/>
    </row>
    <row r="44" spans="1:20" s="185" customFormat="1" ht="26.25">
      <c r="A44" s="86">
        <v>26</v>
      </c>
      <c r="B44" s="84" t="s">
        <v>80</v>
      </c>
      <c r="C44" s="115" t="s">
        <v>155</v>
      </c>
      <c r="D44" s="117" t="s">
        <v>156</v>
      </c>
      <c r="E44" s="121" t="s">
        <v>78</v>
      </c>
      <c r="F44" s="210">
        <v>1125</v>
      </c>
      <c r="G44" s="161"/>
      <c r="H44" s="161"/>
      <c r="I44" s="85"/>
      <c r="J44" s="183"/>
      <c r="K44" s="183"/>
      <c r="L44" s="186"/>
      <c r="M44" s="186"/>
      <c r="N44" s="187"/>
      <c r="O44" s="187"/>
      <c r="P44" s="187"/>
      <c r="Q44" s="186"/>
      <c r="R44" s="184"/>
      <c r="S44" s="184"/>
      <c r="T44" s="188"/>
    </row>
    <row r="45" spans="1:20" s="185" customFormat="1" ht="12.75">
      <c r="A45" s="86">
        <v>27</v>
      </c>
      <c r="B45" s="84" t="s">
        <v>80</v>
      </c>
      <c r="C45" s="115" t="s">
        <v>157</v>
      </c>
      <c r="D45" s="117"/>
      <c r="E45" s="121" t="s">
        <v>79</v>
      </c>
      <c r="F45" s="210">
        <v>12000</v>
      </c>
      <c r="G45" s="161"/>
      <c r="H45" s="161"/>
      <c r="I45" s="85"/>
      <c r="J45" s="183"/>
      <c r="K45" s="183"/>
      <c r="L45" s="186"/>
      <c r="M45" s="186"/>
      <c r="N45" s="187"/>
      <c r="O45" s="187"/>
      <c r="P45" s="187"/>
      <c r="Q45" s="186"/>
      <c r="R45" s="184"/>
      <c r="S45" s="184"/>
      <c r="T45" s="188"/>
    </row>
    <row r="46" spans="1:20" s="185" customFormat="1" ht="12.75">
      <c r="A46" s="86"/>
      <c r="B46" s="84"/>
      <c r="C46" s="116" t="s">
        <v>158</v>
      </c>
      <c r="D46" s="117"/>
      <c r="E46" s="121"/>
      <c r="F46" s="210"/>
      <c r="G46" s="161"/>
      <c r="H46" s="161"/>
      <c r="I46" s="85"/>
      <c r="J46" s="183"/>
      <c r="K46" s="183"/>
      <c r="L46" s="186"/>
      <c r="M46" s="186"/>
      <c r="N46" s="187"/>
      <c r="O46" s="187"/>
      <c r="P46" s="187"/>
      <c r="Q46" s="186"/>
      <c r="R46" s="184"/>
      <c r="S46" s="184"/>
      <c r="T46" s="188"/>
    </row>
    <row r="47" spans="1:20" s="185" customFormat="1" ht="12.75">
      <c r="A47" s="86">
        <v>28</v>
      </c>
      <c r="B47" s="84" t="s">
        <v>80</v>
      </c>
      <c r="C47" s="115" t="s">
        <v>159</v>
      </c>
      <c r="D47" s="117"/>
      <c r="E47" s="121" t="s">
        <v>81</v>
      </c>
      <c r="F47" s="210">
        <v>1</v>
      </c>
      <c r="G47" s="161"/>
      <c r="H47" s="161"/>
      <c r="I47" s="85"/>
      <c r="J47" s="85"/>
      <c r="K47" s="85"/>
      <c r="L47" s="186"/>
      <c r="M47" s="186"/>
      <c r="N47" s="187"/>
      <c r="O47" s="187"/>
      <c r="P47" s="187"/>
      <c r="Q47" s="186"/>
      <c r="R47" s="184"/>
      <c r="S47" s="184"/>
      <c r="T47" s="188"/>
    </row>
    <row r="48" spans="1:20" s="185" customFormat="1" ht="12.75">
      <c r="A48" s="86">
        <v>29</v>
      </c>
      <c r="B48" s="84" t="s">
        <v>80</v>
      </c>
      <c r="C48" s="115" t="s">
        <v>160</v>
      </c>
      <c r="D48" s="117"/>
      <c r="E48" s="121" t="s">
        <v>81</v>
      </c>
      <c r="F48" s="210">
        <v>1</v>
      </c>
      <c r="G48" s="161"/>
      <c r="H48" s="161"/>
      <c r="I48" s="85"/>
      <c r="J48" s="79"/>
      <c r="K48" s="79"/>
      <c r="L48" s="186"/>
      <c r="M48" s="186"/>
      <c r="N48" s="187"/>
      <c r="O48" s="187"/>
      <c r="P48" s="187"/>
      <c r="Q48" s="186"/>
      <c r="R48" s="184"/>
      <c r="S48" s="184"/>
      <c r="T48" s="188"/>
    </row>
    <row r="49" spans="1:19" s="180" customFormat="1" ht="12.75">
      <c r="A49" s="68"/>
      <c r="B49" s="68"/>
      <c r="C49" s="111"/>
      <c r="D49" s="113"/>
      <c r="E49" s="87"/>
      <c r="F49" s="191"/>
      <c r="G49" s="191"/>
      <c r="H49" s="191"/>
      <c r="I49" s="89"/>
      <c r="J49" s="89"/>
      <c r="K49" s="89"/>
      <c r="L49" s="192">
        <f>ROUND(I49+J49+K49,2)</f>
        <v>0</v>
      </c>
      <c r="M49" s="192">
        <f>ROUND(G49*F49,2)</f>
        <v>0</v>
      </c>
      <c r="N49" s="193">
        <f>ROUND(I49*F49,2)</f>
        <v>0</v>
      </c>
      <c r="O49" s="193">
        <f>ROUND(J49*F49,2)</f>
        <v>0</v>
      </c>
      <c r="P49" s="193">
        <f>ROUND(K49*F49,2)</f>
        <v>0</v>
      </c>
      <c r="Q49" s="192">
        <f>ROUND(N49+O49+P49,2)</f>
        <v>0</v>
      </c>
      <c r="R49" s="179"/>
      <c r="S49" s="179"/>
    </row>
    <row r="50" spans="1:19" s="75" customFormat="1" ht="38.25" customHeight="1">
      <c r="A50" s="90"/>
      <c r="B50" s="90"/>
      <c r="C50" s="350" t="s">
        <v>49</v>
      </c>
      <c r="D50" s="351"/>
      <c r="E50" s="91"/>
      <c r="F50" s="92"/>
      <c r="G50" s="92"/>
      <c r="H50" s="92"/>
      <c r="I50" s="92"/>
      <c r="J50" s="92"/>
      <c r="K50" s="92"/>
      <c r="L50" s="93"/>
      <c r="M50" s="93">
        <f>SUM(M15:M49)</f>
        <v>0</v>
      </c>
      <c r="N50" s="93">
        <f>SUM(N15:N49)</f>
        <v>0</v>
      </c>
      <c r="O50" s="93">
        <f>SUM(O15:O49)</f>
        <v>0</v>
      </c>
      <c r="P50" s="93">
        <f>SUM(P15:P49)</f>
        <v>0</v>
      </c>
      <c r="Q50" s="93">
        <f>SUM(Q15:Q49)</f>
        <v>0</v>
      </c>
      <c r="R50" s="74"/>
      <c r="S50" s="74"/>
    </row>
    <row r="51" spans="1:4" s="96" customFormat="1" ht="12.75">
      <c r="A51" s="94"/>
      <c r="B51" s="94"/>
      <c r="C51" s="95"/>
      <c r="D51" s="106"/>
    </row>
    <row r="52" spans="1:7" s="96" customFormat="1" ht="12.75">
      <c r="A52" s="57" t="s">
        <v>35</v>
      </c>
      <c r="B52" s="56" t="s">
        <v>36</v>
      </c>
      <c r="C52" s="95"/>
      <c r="D52" s="106"/>
      <c r="E52" s="95"/>
      <c r="F52" s="95"/>
      <c r="G52" s="95"/>
    </row>
    <row r="53" spans="1:4" s="96" customFormat="1" ht="12.75">
      <c r="A53" s="94"/>
      <c r="B53" s="94"/>
      <c r="C53" s="95"/>
      <c r="D53" s="106"/>
    </row>
    <row r="54" spans="1:4" s="96" customFormat="1" ht="12.75">
      <c r="A54" s="56" t="str">
        <f>'Buvn.kopt.'!$A$27</f>
        <v>Sastādīja:  </v>
      </c>
      <c r="B54" s="97"/>
      <c r="C54" s="98"/>
      <c r="D54" s="107"/>
    </row>
    <row r="55" spans="1:19" ht="12.75">
      <c r="A55" s="56"/>
      <c r="B55" s="99"/>
      <c r="C55" s="100"/>
      <c r="D55" s="108"/>
      <c r="G55" s="102"/>
      <c r="R55" s="101"/>
      <c r="S55" s="101"/>
    </row>
    <row r="56" spans="1:7" s="99" customFormat="1" ht="12.75">
      <c r="A56" s="103"/>
      <c r="D56" s="109"/>
      <c r="E56" s="101"/>
      <c r="F56" s="101"/>
      <c r="G56" s="101"/>
    </row>
    <row r="57" spans="1:19" ht="12.75">
      <c r="A57" s="56" t="str">
        <f>'Buvn.kopt.'!$A$31</f>
        <v>Pārbaudīja: </v>
      </c>
      <c r="B57" s="99"/>
      <c r="C57" s="99"/>
      <c r="D57" s="109"/>
      <c r="R57" s="101"/>
      <c r="S57" s="101"/>
    </row>
    <row r="58" spans="1:19" ht="11.25" customHeight="1">
      <c r="A58" s="99"/>
      <c r="B58" s="99"/>
      <c r="C58" s="99"/>
      <c r="D58" s="109"/>
      <c r="R58" s="101"/>
      <c r="S58" s="101"/>
    </row>
    <row r="59" spans="1:19" ht="12.75" hidden="1">
      <c r="A59" s="99"/>
      <c r="B59" s="99"/>
      <c r="C59" s="99"/>
      <c r="D59" s="109"/>
      <c r="R59" s="101"/>
      <c r="S59" s="101"/>
    </row>
    <row r="60" spans="1:19" ht="12.75">
      <c r="A60" s="99"/>
      <c r="B60" s="99"/>
      <c r="C60" s="99"/>
      <c r="D60" s="109"/>
      <c r="R60" s="101"/>
      <c r="S60" s="101"/>
    </row>
    <row r="61" spans="1:19" s="75" customFormat="1" ht="12.75">
      <c r="A61" s="194"/>
      <c r="B61" s="194"/>
      <c r="C61" s="194"/>
      <c r="D61" s="114"/>
      <c r="E61" s="195"/>
      <c r="F61" s="196"/>
      <c r="G61" s="196"/>
      <c r="H61" s="196"/>
      <c r="K61" s="196"/>
      <c r="L61" s="196"/>
      <c r="M61" s="196"/>
      <c r="N61" s="196"/>
      <c r="O61" s="196"/>
      <c r="P61" s="196"/>
      <c r="Q61" s="196"/>
      <c r="R61" s="74"/>
      <c r="S61" s="74"/>
    </row>
    <row r="62" spans="1:19" s="75" customFormat="1" ht="12.75">
      <c r="A62" s="197"/>
      <c r="B62" s="197"/>
      <c r="C62" s="101"/>
      <c r="D62" s="110"/>
      <c r="E62" s="197"/>
      <c r="F62" s="196"/>
      <c r="G62" s="196"/>
      <c r="H62" s="196"/>
      <c r="K62" s="197"/>
      <c r="L62" s="197"/>
      <c r="M62" s="197"/>
      <c r="N62" s="196"/>
      <c r="O62" s="196"/>
      <c r="P62" s="196"/>
      <c r="Q62" s="196"/>
      <c r="R62" s="74"/>
      <c r="S62" s="74"/>
    </row>
    <row r="63" spans="1:19" s="75" customFormat="1" ht="12.75">
      <c r="A63" s="198"/>
      <c r="B63" s="198"/>
      <c r="C63" s="101"/>
      <c r="D63" s="110"/>
      <c r="E63" s="195"/>
      <c r="F63" s="196"/>
      <c r="G63" s="196"/>
      <c r="H63" s="196"/>
      <c r="K63" s="196"/>
      <c r="L63" s="196"/>
      <c r="M63" s="196"/>
      <c r="N63" s="196"/>
      <c r="O63" s="196"/>
      <c r="P63" s="196"/>
      <c r="Q63" s="196"/>
      <c r="R63" s="74"/>
      <c r="S63" s="74"/>
    </row>
  </sheetData>
  <sheetProtection/>
  <mergeCells count="30">
    <mergeCell ref="G10:H10"/>
    <mergeCell ref="I10:J10"/>
    <mergeCell ref="L10:M10"/>
    <mergeCell ref="N10:O10"/>
    <mergeCell ref="M12:N12"/>
    <mergeCell ref="C50:D50"/>
    <mergeCell ref="E13:E14"/>
    <mergeCell ref="C13:D14"/>
    <mergeCell ref="F13:F14"/>
    <mergeCell ref="G13:L13"/>
    <mergeCell ref="A5:B5"/>
    <mergeCell ref="C5:P5"/>
    <mergeCell ref="A6:B6"/>
    <mergeCell ref="A9:F9"/>
    <mergeCell ref="G9:H9"/>
    <mergeCell ref="I9:J9"/>
    <mergeCell ref="L9:M9"/>
    <mergeCell ref="N9:O9"/>
    <mergeCell ref="C7:P7"/>
    <mergeCell ref="A7:B7"/>
    <mergeCell ref="M13:Q13"/>
    <mergeCell ref="A1:Q1"/>
    <mergeCell ref="A2:Q2"/>
    <mergeCell ref="A13:A14"/>
    <mergeCell ref="B13:B14"/>
    <mergeCell ref="C4:P4"/>
    <mergeCell ref="C6:P6"/>
    <mergeCell ref="A3:B3"/>
    <mergeCell ref="C3:P3"/>
    <mergeCell ref="A4:B4"/>
  </mergeCells>
  <printOptions horizontalCentered="1"/>
  <pageMargins left="0.748031496062992" right="0.748031496062992" top="1.56496063" bottom="0.604330709" header="0.433070866141732" footer="0.23622047244094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60"/>
  <sheetViews>
    <sheetView zoomScale="85" zoomScaleNormal="85" zoomScaleSheetLayoutView="85" zoomScalePageLayoutView="0" workbookViewId="0" topLeftCell="A1">
      <selection activeCell="R15" sqref="R15"/>
    </sheetView>
  </sheetViews>
  <sheetFormatPr defaultColWidth="9.140625" defaultRowHeight="12.75"/>
  <cols>
    <col min="1" max="1" width="5.140625" style="101" customWidth="1"/>
    <col min="2" max="2" width="7.421875" style="101" customWidth="1"/>
    <col min="3" max="3" width="33.8515625" style="101" customWidth="1"/>
    <col min="4" max="4" width="13.28125" style="110" customWidth="1"/>
    <col min="5" max="5" width="5.28125" style="101" customWidth="1"/>
    <col min="6" max="6" width="9.57421875" style="101" customWidth="1"/>
    <col min="7" max="7" width="7.7109375" style="101" customWidth="1"/>
    <col min="8" max="8" width="9.00390625" style="101" customWidth="1"/>
    <col min="9" max="12" width="9.421875" style="101" customWidth="1"/>
    <col min="13" max="13" width="8.28125" style="101" customWidth="1"/>
    <col min="14" max="14" width="10.28125" style="101" customWidth="1"/>
    <col min="15" max="15" width="9.8515625" style="101" customWidth="1"/>
    <col min="16" max="16" width="8.7109375" style="101" customWidth="1"/>
    <col min="17" max="17" width="9.851562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29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163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277" customFormat="1" ht="12.75" customHeight="1">
      <c r="A13" s="339" t="s">
        <v>4</v>
      </c>
      <c r="B13" s="339" t="s">
        <v>22</v>
      </c>
      <c r="C13" s="352" t="s">
        <v>46</v>
      </c>
      <c r="D13" s="353"/>
      <c r="E13" s="339" t="s">
        <v>1</v>
      </c>
      <c r="F13" s="343" t="s">
        <v>2</v>
      </c>
      <c r="G13" s="344" t="s">
        <v>5</v>
      </c>
      <c r="H13" s="345"/>
      <c r="I13" s="345"/>
      <c r="J13" s="345"/>
      <c r="K13" s="345"/>
      <c r="L13" s="346"/>
      <c r="M13" s="344" t="s">
        <v>3</v>
      </c>
      <c r="N13" s="345"/>
      <c r="O13" s="345"/>
      <c r="P13" s="345"/>
      <c r="Q13" s="346"/>
      <c r="R13" s="276"/>
      <c r="S13" s="276"/>
    </row>
    <row r="14" spans="1:19" s="277" customFormat="1" ht="57" customHeight="1">
      <c r="A14" s="340"/>
      <c r="B14" s="340"/>
      <c r="C14" s="354"/>
      <c r="D14" s="355"/>
      <c r="E14" s="340"/>
      <c r="F14" s="343"/>
      <c r="G14" s="274" t="s">
        <v>23</v>
      </c>
      <c r="H14" s="274" t="s">
        <v>24</v>
      </c>
      <c r="I14" s="274" t="s">
        <v>42</v>
      </c>
      <c r="J14" s="274" t="s">
        <v>43</v>
      </c>
      <c r="K14" s="274" t="s">
        <v>44</v>
      </c>
      <c r="L14" s="274" t="s">
        <v>47</v>
      </c>
      <c r="M14" s="274" t="s">
        <v>25</v>
      </c>
      <c r="N14" s="274" t="s">
        <v>42</v>
      </c>
      <c r="O14" s="274" t="s">
        <v>43</v>
      </c>
      <c r="P14" s="274" t="s">
        <v>44</v>
      </c>
      <c r="Q14" s="274" t="s">
        <v>48</v>
      </c>
      <c r="R14" s="276"/>
      <c r="S14" s="276"/>
    </row>
    <row r="15" spans="1:20" s="180" customFormat="1" ht="26.25">
      <c r="A15" s="68"/>
      <c r="B15" s="84"/>
      <c r="C15" s="116" t="s">
        <v>164</v>
      </c>
      <c r="D15" s="124"/>
      <c r="E15" s="87"/>
      <c r="F15" s="55"/>
      <c r="G15" s="55"/>
      <c r="H15" s="55"/>
      <c r="I15" s="79"/>
      <c r="J15" s="79"/>
      <c r="K15" s="79"/>
      <c r="L15" s="162">
        <f>ROUND(I15+J15+K15,2)</f>
        <v>0</v>
      </c>
      <c r="M15" s="162">
        <f>ROUND(G15*F15,2)</f>
        <v>0</v>
      </c>
      <c r="N15" s="163">
        <f>ROUND(I15*F15,2)</f>
        <v>0</v>
      </c>
      <c r="O15" s="163">
        <f>ROUND(J15*F15,2)</f>
        <v>0</v>
      </c>
      <c r="P15" s="163">
        <f>ROUND(K15*F15,2)</f>
        <v>0</v>
      </c>
      <c r="Q15" s="162">
        <f>ROUND(N15+O15+P15,2)</f>
        <v>0</v>
      </c>
      <c r="R15" s="179"/>
      <c r="S15" s="179"/>
      <c r="T15" s="179"/>
    </row>
    <row r="16" spans="1:20" s="180" customFormat="1" ht="39">
      <c r="A16" s="68">
        <v>1</v>
      </c>
      <c r="B16" s="84" t="s">
        <v>80</v>
      </c>
      <c r="C16" s="115" t="s">
        <v>165</v>
      </c>
      <c r="D16" s="117" t="s">
        <v>117</v>
      </c>
      <c r="E16" s="121" t="s">
        <v>79</v>
      </c>
      <c r="F16" s="55">
        <v>197.1</v>
      </c>
      <c r="G16" s="160"/>
      <c r="H16" s="161"/>
      <c r="I16" s="85"/>
      <c r="J16" s="79"/>
      <c r="K16" s="79"/>
      <c r="L16" s="162"/>
      <c r="M16" s="162"/>
      <c r="N16" s="163"/>
      <c r="O16" s="163"/>
      <c r="P16" s="163"/>
      <c r="Q16" s="162"/>
      <c r="R16" s="179"/>
      <c r="S16" s="179"/>
      <c r="T16" s="179"/>
    </row>
    <row r="17" spans="1:20" s="180" customFormat="1" ht="39">
      <c r="A17" s="68">
        <v>2</v>
      </c>
      <c r="B17" s="84" t="s">
        <v>80</v>
      </c>
      <c r="C17" s="115" t="s">
        <v>166</v>
      </c>
      <c r="D17" s="117"/>
      <c r="E17" s="121" t="s">
        <v>68</v>
      </c>
      <c r="F17" s="122">
        <v>657</v>
      </c>
      <c r="G17" s="160"/>
      <c r="H17" s="161"/>
      <c r="I17" s="85"/>
      <c r="J17" s="79"/>
      <c r="K17" s="79"/>
      <c r="L17" s="162"/>
      <c r="M17" s="162"/>
      <c r="N17" s="163"/>
      <c r="O17" s="163"/>
      <c r="P17" s="163"/>
      <c r="Q17" s="162"/>
      <c r="R17" s="179"/>
      <c r="S17" s="179"/>
      <c r="T17" s="179"/>
    </row>
    <row r="18" spans="1:20" s="180" customFormat="1" ht="26.25">
      <c r="A18" s="68">
        <v>3</v>
      </c>
      <c r="B18" s="84" t="s">
        <v>80</v>
      </c>
      <c r="C18" s="115" t="s">
        <v>167</v>
      </c>
      <c r="D18" s="117" t="s">
        <v>168</v>
      </c>
      <c r="E18" s="121" t="s">
        <v>79</v>
      </c>
      <c r="F18" s="122">
        <v>72.7</v>
      </c>
      <c r="G18" s="160"/>
      <c r="H18" s="161"/>
      <c r="I18" s="85"/>
      <c r="J18" s="79"/>
      <c r="K18" s="79"/>
      <c r="L18" s="162"/>
      <c r="M18" s="162"/>
      <c r="N18" s="163"/>
      <c r="O18" s="163"/>
      <c r="P18" s="163"/>
      <c r="Q18" s="162"/>
      <c r="R18" s="179"/>
      <c r="S18" s="179"/>
      <c r="T18" s="179"/>
    </row>
    <row r="19" spans="1:19" s="180" customFormat="1" ht="30">
      <c r="A19" s="68">
        <v>4</v>
      </c>
      <c r="B19" s="84" t="s">
        <v>80</v>
      </c>
      <c r="C19" s="115" t="s">
        <v>169</v>
      </c>
      <c r="D19" s="117" t="s">
        <v>170</v>
      </c>
      <c r="E19" s="87" t="s">
        <v>79</v>
      </c>
      <c r="F19" s="122">
        <v>278.1</v>
      </c>
      <c r="G19" s="160"/>
      <c r="H19" s="161"/>
      <c r="I19" s="85"/>
      <c r="J19" s="79"/>
      <c r="K19" s="79"/>
      <c r="L19" s="162"/>
      <c r="M19" s="162"/>
      <c r="N19" s="163"/>
      <c r="O19" s="163"/>
      <c r="P19" s="163"/>
      <c r="Q19" s="162"/>
      <c r="R19" s="179"/>
      <c r="S19" s="179"/>
    </row>
    <row r="20" spans="1:19" s="180" customFormat="1" ht="30">
      <c r="A20" s="68">
        <v>5</v>
      </c>
      <c r="B20" s="84" t="s">
        <v>80</v>
      </c>
      <c r="C20" s="115" t="s">
        <v>171</v>
      </c>
      <c r="D20" s="117" t="s">
        <v>172</v>
      </c>
      <c r="E20" s="87" t="s">
        <v>79</v>
      </c>
      <c r="F20" s="122">
        <v>820.4</v>
      </c>
      <c r="G20" s="160"/>
      <c r="H20" s="161"/>
      <c r="I20" s="85"/>
      <c r="J20" s="79"/>
      <c r="K20" s="79"/>
      <c r="L20" s="162"/>
      <c r="M20" s="162"/>
      <c r="N20" s="163"/>
      <c r="O20" s="163"/>
      <c r="P20" s="163"/>
      <c r="Q20" s="162"/>
      <c r="R20" s="179"/>
      <c r="S20" s="179"/>
    </row>
    <row r="21" spans="1:19" s="180" customFormat="1" ht="20.25">
      <c r="A21" s="68">
        <v>6</v>
      </c>
      <c r="B21" s="84" t="s">
        <v>80</v>
      </c>
      <c r="C21" s="115" t="s">
        <v>173</v>
      </c>
      <c r="D21" s="117" t="s">
        <v>174</v>
      </c>
      <c r="E21" s="87" t="s">
        <v>78</v>
      </c>
      <c r="F21" s="122">
        <v>30.4</v>
      </c>
      <c r="G21" s="160"/>
      <c r="H21" s="161"/>
      <c r="I21" s="85"/>
      <c r="J21" s="79"/>
      <c r="K21" s="79"/>
      <c r="L21" s="162"/>
      <c r="M21" s="162"/>
      <c r="N21" s="163"/>
      <c r="O21" s="163"/>
      <c r="P21" s="163"/>
      <c r="Q21" s="162"/>
      <c r="R21" s="179"/>
      <c r="S21" s="179"/>
    </row>
    <row r="22" spans="1:19" s="180" customFormat="1" ht="20.25">
      <c r="A22" s="68">
        <v>7</v>
      </c>
      <c r="B22" s="84" t="s">
        <v>80</v>
      </c>
      <c r="C22" s="119" t="s">
        <v>175</v>
      </c>
      <c r="D22" s="117" t="s">
        <v>176</v>
      </c>
      <c r="E22" s="123" t="s">
        <v>78</v>
      </c>
      <c r="F22" s="122">
        <v>30.4</v>
      </c>
      <c r="G22" s="160"/>
      <c r="H22" s="161"/>
      <c r="I22" s="85"/>
      <c r="J22" s="79"/>
      <c r="K22" s="79"/>
      <c r="L22" s="162"/>
      <c r="M22" s="162"/>
      <c r="N22" s="163"/>
      <c r="O22" s="163"/>
      <c r="P22" s="163"/>
      <c r="Q22" s="162"/>
      <c r="R22" s="179"/>
      <c r="S22" s="179"/>
    </row>
    <row r="23" spans="1:19" s="180" customFormat="1" ht="20.25">
      <c r="A23" s="68">
        <v>8</v>
      </c>
      <c r="B23" s="84" t="s">
        <v>80</v>
      </c>
      <c r="C23" s="119" t="s">
        <v>177</v>
      </c>
      <c r="D23" s="117" t="s">
        <v>178</v>
      </c>
      <c r="E23" s="123" t="s">
        <v>78</v>
      </c>
      <c r="F23" s="122">
        <v>30.4</v>
      </c>
      <c r="G23" s="160"/>
      <c r="H23" s="161"/>
      <c r="I23" s="85"/>
      <c r="J23" s="79"/>
      <c r="K23" s="79"/>
      <c r="L23" s="162"/>
      <c r="M23" s="162"/>
      <c r="N23" s="163"/>
      <c r="O23" s="163"/>
      <c r="P23" s="163"/>
      <c r="Q23" s="162"/>
      <c r="R23" s="179"/>
      <c r="S23" s="179"/>
    </row>
    <row r="24" spans="1:19" s="180" customFormat="1" ht="39">
      <c r="A24" s="68">
        <v>9</v>
      </c>
      <c r="B24" s="84" t="s">
        <v>80</v>
      </c>
      <c r="C24" s="119" t="s">
        <v>179</v>
      </c>
      <c r="D24" s="117" t="s">
        <v>180</v>
      </c>
      <c r="E24" s="123" t="s">
        <v>78</v>
      </c>
      <c r="F24" s="122">
        <v>75.3</v>
      </c>
      <c r="G24" s="160"/>
      <c r="H24" s="161"/>
      <c r="I24" s="85"/>
      <c r="J24" s="79"/>
      <c r="K24" s="79"/>
      <c r="L24" s="162"/>
      <c r="M24" s="162"/>
      <c r="N24" s="163"/>
      <c r="O24" s="163"/>
      <c r="P24" s="163"/>
      <c r="Q24" s="162"/>
      <c r="R24" s="179"/>
      <c r="S24" s="179"/>
    </row>
    <row r="25" spans="1:19" s="180" customFormat="1" ht="26.25">
      <c r="A25" s="68"/>
      <c r="B25" s="84"/>
      <c r="C25" s="120" t="s">
        <v>181</v>
      </c>
      <c r="D25" s="117"/>
      <c r="E25" s="123"/>
      <c r="F25" s="122"/>
      <c r="G25" s="54"/>
      <c r="H25" s="161"/>
      <c r="I25" s="85"/>
      <c r="J25" s="79"/>
      <c r="K25" s="79"/>
      <c r="L25" s="162"/>
      <c r="M25" s="162"/>
      <c r="N25" s="163"/>
      <c r="O25" s="163"/>
      <c r="P25" s="163"/>
      <c r="Q25" s="162"/>
      <c r="R25" s="179"/>
      <c r="S25" s="179"/>
    </row>
    <row r="26" spans="1:19" s="180" customFormat="1" ht="39">
      <c r="A26" s="68">
        <v>10</v>
      </c>
      <c r="B26" s="84" t="s">
        <v>80</v>
      </c>
      <c r="C26" s="119" t="s">
        <v>165</v>
      </c>
      <c r="D26" s="117" t="s">
        <v>117</v>
      </c>
      <c r="E26" s="123" t="s">
        <v>79</v>
      </c>
      <c r="F26" s="122">
        <v>12.2</v>
      </c>
      <c r="G26" s="160"/>
      <c r="H26" s="161"/>
      <c r="I26" s="85"/>
      <c r="J26" s="79"/>
      <c r="K26" s="79"/>
      <c r="L26" s="162"/>
      <c r="M26" s="162"/>
      <c r="N26" s="163"/>
      <c r="O26" s="163"/>
      <c r="P26" s="163"/>
      <c r="Q26" s="162"/>
      <c r="R26" s="179"/>
      <c r="S26" s="179"/>
    </row>
    <row r="27" spans="1:19" s="180" customFormat="1" ht="30">
      <c r="A27" s="68">
        <v>11</v>
      </c>
      <c r="B27" s="84" t="s">
        <v>80</v>
      </c>
      <c r="C27" s="119" t="s">
        <v>169</v>
      </c>
      <c r="D27" s="117" t="s">
        <v>170</v>
      </c>
      <c r="E27" s="123" t="s">
        <v>79</v>
      </c>
      <c r="F27" s="122">
        <v>43.5</v>
      </c>
      <c r="G27" s="160"/>
      <c r="H27" s="161"/>
      <c r="I27" s="85"/>
      <c r="J27" s="79"/>
      <c r="K27" s="79"/>
      <c r="L27" s="162"/>
      <c r="M27" s="162"/>
      <c r="N27" s="163"/>
      <c r="O27" s="163"/>
      <c r="P27" s="163"/>
      <c r="Q27" s="162"/>
      <c r="R27" s="179"/>
      <c r="S27" s="179"/>
    </row>
    <row r="28" spans="1:19" s="180" customFormat="1" ht="30">
      <c r="A28" s="68">
        <v>12</v>
      </c>
      <c r="B28" s="84" t="s">
        <v>80</v>
      </c>
      <c r="C28" s="119" t="s">
        <v>171</v>
      </c>
      <c r="D28" s="117" t="s">
        <v>172</v>
      </c>
      <c r="E28" s="123" t="s">
        <v>79</v>
      </c>
      <c r="F28" s="122">
        <v>116</v>
      </c>
      <c r="G28" s="160"/>
      <c r="H28" s="161"/>
      <c r="I28" s="85"/>
      <c r="J28" s="79"/>
      <c r="K28" s="79"/>
      <c r="L28" s="162"/>
      <c r="M28" s="162"/>
      <c r="N28" s="163"/>
      <c r="O28" s="163"/>
      <c r="P28" s="163"/>
      <c r="Q28" s="162"/>
      <c r="R28" s="179"/>
      <c r="S28" s="179"/>
    </row>
    <row r="29" spans="1:19" s="180" customFormat="1" ht="26.25">
      <c r="A29" s="68">
        <v>13</v>
      </c>
      <c r="B29" s="84" t="s">
        <v>80</v>
      </c>
      <c r="C29" s="119" t="s">
        <v>167</v>
      </c>
      <c r="D29" s="117" t="s">
        <v>168</v>
      </c>
      <c r="E29" s="123" t="s">
        <v>79</v>
      </c>
      <c r="F29" s="122">
        <v>4.4</v>
      </c>
      <c r="G29" s="160"/>
      <c r="H29" s="161"/>
      <c r="I29" s="85"/>
      <c r="J29" s="79"/>
      <c r="K29" s="79"/>
      <c r="L29" s="162"/>
      <c r="M29" s="162"/>
      <c r="N29" s="163"/>
      <c r="O29" s="163"/>
      <c r="P29" s="163"/>
      <c r="Q29" s="162"/>
      <c r="R29" s="179"/>
      <c r="S29" s="179"/>
    </row>
    <row r="30" spans="1:19" s="180" customFormat="1" ht="20.25">
      <c r="A30" s="68">
        <v>14</v>
      </c>
      <c r="B30" s="84" t="s">
        <v>80</v>
      </c>
      <c r="C30" s="119" t="s">
        <v>173</v>
      </c>
      <c r="D30" s="117" t="s">
        <v>174</v>
      </c>
      <c r="E30" s="123" t="s">
        <v>78</v>
      </c>
      <c r="F30" s="122">
        <v>5.2</v>
      </c>
      <c r="G30" s="160"/>
      <c r="H30" s="161"/>
      <c r="I30" s="85"/>
      <c r="J30" s="79"/>
      <c r="K30" s="79"/>
      <c r="L30" s="162"/>
      <c r="M30" s="162"/>
      <c r="N30" s="163"/>
      <c r="O30" s="163"/>
      <c r="P30" s="163"/>
      <c r="Q30" s="162"/>
      <c r="R30" s="179"/>
      <c r="S30" s="179"/>
    </row>
    <row r="31" spans="1:19" s="180" customFormat="1" ht="20.25">
      <c r="A31" s="68">
        <v>15</v>
      </c>
      <c r="B31" s="84" t="s">
        <v>80</v>
      </c>
      <c r="C31" s="119" t="s">
        <v>175</v>
      </c>
      <c r="D31" s="117" t="s">
        <v>176</v>
      </c>
      <c r="E31" s="123" t="s">
        <v>78</v>
      </c>
      <c r="F31" s="122">
        <v>5.2</v>
      </c>
      <c r="G31" s="160"/>
      <c r="H31" s="161"/>
      <c r="I31" s="85"/>
      <c r="J31" s="79"/>
      <c r="K31" s="79"/>
      <c r="L31" s="162"/>
      <c r="M31" s="162"/>
      <c r="N31" s="163"/>
      <c r="O31" s="163"/>
      <c r="P31" s="163"/>
      <c r="Q31" s="162"/>
      <c r="R31" s="179"/>
      <c r="S31" s="179"/>
    </row>
    <row r="32" spans="1:19" s="180" customFormat="1" ht="20.25">
      <c r="A32" s="68">
        <v>16</v>
      </c>
      <c r="B32" s="84" t="s">
        <v>80</v>
      </c>
      <c r="C32" s="119" t="s">
        <v>177</v>
      </c>
      <c r="D32" s="117" t="s">
        <v>178</v>
      </c>
      <c r="E32" s="123" t="s">
        <v>78</v>
      </c>
      <c r="F32" s="122">
        <v>5.2</v>
      </c>
      <c r="G32" s="160"/>
      <c r="H32" s="161"/>
      <c r="I32" s="85"/>
      <c r="J32" s="79"/>
      <c r="K32" s="79"/>
      <c r="L32" s="162"/>
      <c r="M32" s="162"/>
      <c r="N32" s="163"/>
      <c r="O32" s="163"/>
      <c r="P32" s="163"/>
      <c r="Q32" s="162"/>
      <c r="R32" s="179"/>
      <c r="S32" s="179"/>
    </row>
    <row r="33" spans="1:19" s="180" customFormat="1" ht="20.25">
      <c r="A33" s="68">
        <v>17</v>
      </c>
      <c r="B33" s="84" t="s">
        <v>80</v>
      </c>
      <c r="C33" s="119" t="s">
        <v>182</v>
      </c>
      <c r="D33" s="117" t="s">
        <v>183</v>
      </c>
      <c r="E33" s="123" t="s">
        <v>79</v>
      </c>
      <c r="F33" s="122">
        <v>116</v>
      </c>
      <c r="G33" s="160"/>
      <c r="H33" s="161"/>
      <c r="I33" s="85"/>
      <c r="J33" s="79"/>
      <c r="K33" s="79"/>
      <c r="L33" s="162"/>
      <c r="M33" s="162"/>
      <c r="N33" s="163"/>
      <c r="O33" s="163"/>
      <c r="P33" s="163"/>
      <c r="Q33" s="162"/>
      <c r="R33" s="179"/>
      <c r="S33" s="179"/>
    </row>
    <row r="34" spans="1:19" s="180" customFormat="1" ht="26.25">
      <c r="A34" s="68"/>
      <c r="B34" s="84"/>
      <c r="C34" s="120" t="s">
        <v>184</v>
      </c>
      <c r="D34" s="117"/>
      <c r="E34" s="123"/>
      <c r="F34" s="122"/>
      <c r="G34" s="54"/>
      <c r="H34" s="161"/>
      <c r="I34" s="85"/>
      <c r="J34" s="79"/>
      <c r="K34" s="79"/>
      <c r="L34" s="162"/>
      <c r="M34" s="162"/>
      <c r="N34" s="163"/>
      <c r="O34" s="163"/>
      <c r="P34" s="163"/>
      <c r="Q34" s="162"/>
      <c r="R34" s="179"/>
      <c r="S34" s="179"/>
    </row>
    <row r="35" spans="1:19" s="180" customFormat="1" ht="20.25">
      <c r="A35" s="68">
        <v>18</v>
      </c>
      <c r="B35" s="84" t="s">
        <v>80</v>
      </c>
      <c r="C35" s="119" t="s">
        <v>185</v>
      </c>
      <c r="D35" s="117" t="s">
        <v>186</v>
      </c>
      <c r="E35" s="123" t="s">
        <v>78</v>
      </c>
      <c r="F35" s="122">
        <v>13.7</v>
      </c>
      <c r="G35" s="160"/>
      <c r="H35" s="161"/>
      <c r="I35" s="85"/>
      <c r="J35" s="85"/>
      <c r="K35" s="85"/>
      <c r="L35" s="162"/>
      <c r="M35" s="162"/>
      <c r="N35" s="163"/>
      <c r="O35" s="163"/>
      <c r="P35" s="163"/>
      <c r="Q35" s="162"/>
      <c r="R35" s="179"/>
      <c r="S35" s="179"/>
    </row>
    <row r="36" spans="1:19" s="180" customFormat="1" ht="20.25">
      <c r="A36" s="68">
        <v>19</v>
      </c>
      <c r="B36" s="84" t="s">
        <v>80</v>
      </c>
      <c r="C36" s="119" t="s">
        <v>187</v>
      </c>
      <c r="D36" s="117" t="s">
        <v>188</v>
      </c>
      <c r="E36" s="123" t="s">
        <v>78</v>
      </c>
      <c r="F36" s="122">
        <v>13.7</v>
      </c>
      <c r="G36" s="160"/>
      <c r="H36" s="161"/>
      <c r="I36" s="85"/>
      <c r="J36" s="85"/>
      <c r="K36" s="85"/>
      <c r="L36" s="162"/>
      <c r="M36" s="162"/>
      <c r="N36" s="163"/>
      <c r="O36" s="163"/>
      <c r="P36" s="163"/>
      <c r="Q36" s="162"/>
      <c r="R36" s="179"/>
      <c r="S36" s="179"/>
    </row>
    <row r="37" spans="1:19" s="180" customFormat="1" ht="26.25">
      <c r="A37" s="68">
        <v>20</v>
      </c>
      <c r="B37" s="84" t="s">
        <v>80</v>
      </c>
      <c r="C37" s="119" t="s">
        <v>189</v>
      </c>
      <c r="D37" s="117" t="s">
        <v>190</v>
      </c>
      <c r="E37" s="123" t="s">
        <v>78</v>
      </c>
      <c r="F37" s="122">
        <v>13.7</v>
      </c>
      <c r="G37" s="160"/>
      <c r="H37" s="161"/>
      <c r="I37" s="85"/>
      <c r="J37" s="85"/>
      <c r="K37" s="85"/>
      <c r="L37" s="162"/>
      <c r="M37" s="162"/>
      <c r="N37" s="163"/>
      <c r="O37" s="163"/>
      <c r="P37" s="163"/>
      <c r="Q37" s="162"/>
      <c r="R37" s="179"/>
      <c r="S37" s="179"/>
    </row>
    <row r="38" spans="1:19" s="180" customFormat="1" ht="30">
      <c r="A38" s="68">
        <v>21</v>
      </c>
      <c r="B38" s="84" t="s">
        <v>80</v>
      </c>
      <c r="C38" s="119" t="s">
        <v>96</v>
      </c>
      <c r="D38" s="117" t="s">
        <v>191</v>
      </c>
      <c r="E38" s="123" t="s">
        <v>78</v>
      </c>
      <c r="F38" s="122">
        <v>23.1</v>
      </c>
      <c r="G38" s="160"/>
      <c r="H38" s="161"/>
      <c r="I38" s="85"/>
      <c r="J38" s="85"/>
      <c r="K38" s="85"/>
      <c r="L38" s="162"/>
      <c r="M38" s="162"/>
      <c r="N38" s="163"/>
      <c r="O38" s="163"/>
      <c r="P38" s="163"/>
      <c r="Q38" s="162"/>
      <c r="R38" s="179"/>
      <c r="S38" s="179"/>
    </row>
    <row r="39" spans="1:19" s="180" customFormat="1" ht="20.25">
      <c r="A39" s="68">
        <v>22</v>
      </c>
      <c r="B39" s="84" t="s">
        <v>80</v>
      </c>
      <c r="C39" s="119" t="s">
        <v>97</v>
      </c>
      <c r="D39" s="117" t="s">
        <v>192</v>
      </c>
      <c r="E39" s="123" t="s">
        <v>78</v>
      </c>
      <c r="F39" s="122">
        <v>23.1</v>
      </c>
      <c r="G39" s="160"/>
      <c r="H39" s="161"/>
      <c r="I39" s="85"/>
      <c r="J39" s="85"/>
      <c r="K39" s="85"/>
      <c r="L39" s="162"/>
      <c r="M39" s="162"/>
      <c r="N39" s="163"/>
      <c r="O39" s="163"/>
      <c r="P39" s="163"/>
      <c r="Q39" s="162"/>
      <c r="R39" s="179"/>
      <c r="S39" s="179"/>
    </row>
    <row r="40" spans="1:19" s="180" customFormat="1" ht="26.25">
      <c r="A40" s="68">
        <v>23</v>
      </c>
      <c r="B40" s="84" t="s">
        <v>80</v>
      </c>
      <c r="C40" s="119" t="s">
        <v>193</v>
      </c>
      <c r="D40" s="117" t="s">
        <v>194</v>
      </c>
      <c r="E40" s="123" t="s">
        <v>78</v>
      </c>
      <c r="F40" s="122">
        <v>23.1</v>
      </c>
      <c r="G40" s="160"/>
      <c r="H40" s="161"/>
      <c r="I40" s="85"/>
      <c r="J40" s="85"/>
      <c r="K40" s="85"/>
      <c r="L40" s="162"/>
      <c r="M40" s="162"/>
      <c r="N40" s="163"/>
      <c r="O40" s="163"/>
      <c r="P40" s="163"/>
      <c r="Q40" s="162"/>
      <c r="R40" s="179"/>
      <c r="S40" s="179"/>
    </row>
    <row r="41" spans="1:19" s="180" customFormat="1" ht="26.25">
      <c r="A41" s="68"/>
      <c r="B41" s="84"/>
      <c r="C41" s="120" t="s">
        <v>195</v>
      </c>
      <c r="D41" s="117"/>
      <c r="E41" s="123"/>
      <c r="F41" s="122"/>
      <c r="G41" s="54"/>
      <c r="H41" s="161"/>
      <c r="I41" s="85"/>
      <c r="J41" s="79"/>
      <c r="K41" s="79"/>
      <c r="L41" s="162"/>
      <c r="M41" s="162"/>
      <c r="N41" s="163"/>
      <c r="O41" s="163"/>
      <c r="P41" s="163"/>
      <c r="Q41" s="162"/>
      <c r="R41" s="179"/>
      <c r="S41" s="179"/>
    </row>
    <row r="42" spans="1:19" s="180" customFormat="1" ht="20.25">
      <c r="A42" s="68">
        <v>24</v>
      </c>
      <c r="B42" s="84" t="s">
        <v>80</v>
      </c>
      <c r="C42" s="119" t="s">
        <v>185</v>
      </c>
      <c r="D42" s="117" t="s">
        <v>186</v>
      </c>
      <c r="E42" s="123" t="s">
        <v>78</v>
      </c>
      <c r="F42" s="122">
        <v>3.6</v>
      </c>
      <c r="G42" s="160"/>
      <c r="H42" s="161"/>
      <c r="I42" s="85"/>
      <c r="J42" s="85"/>
      <c r="K42" s="85"/>
      <c r="L42" s="162"/>
      <c r="M42" s="162"/>
      <c r="N42" s="163"/>
      <c r="O42" s="163"/>
      <c r="P42" s="163"/>
      <c r="Q42" s="162"/>
      <c r="R42" s="179"/>
      <c r="S42" s="179"/>
    </row>
    <row r="43" spans="1:19" s="180" customFormat="1" ht="20.25">
      <c r="A43" s="68">
        <v>25</v>
      </c>
      <c r="B43" s="84" t="s">
        <v>80</v>
      </c>
      <c r="C43" s="119" t="s">
        <v>187</v>
      </c>
      <c r="D43" s="117" t="s">
        <v>188</v>
      </c>
      <c r="E43" s="123" t="s">
        <v>78</v>
      </c>
      <c r="F43" s="122">
        <v>3.6</v>
      </c>
      <c r="G43" s="160"/>
      <c r="H43" s="161"/>
      <c r="I43" s="85"/>
      <c r="J43" s="85"/>
      <c r="K43" s="85"/>
      <c r="L43" s="162"/>
      <c r="M43" s="162"/>
      <c r="N43" s="163"/>
      <c r="O43" s="163"/>
      <c r="P43" s="163"/>
      <c r="Q43" s="162"/>
      <c r="R43" s="179"/>
      <c r="S43" s="179"/>
    </row>
    <row r="44" spans="1:19" s="180" customFormat="1" ht="26.25">
      <c r="A44" s="68">
        <v>26</v>
      </c>
      <c r="B44" s="84" t="s">
        <v>80</v>
      </c>
      <c r="C44" s="119" t="s">
        <v>189</v>
      </c>
      <c r="D44" s="117" t="s">
        <v>190</v>
      </c>
      <c r="E44" s="123" t="s">
        <v>78</v>
      </c>
      <c r="F44" s="122">
        <v>3.6</v>
      </c>
      <c r="G44" s="160"/>
      <c r="H44" s="161"/>
      <c r="I44" s="85"/>
      <c r="J44" s="85"/>
      <c r="K44" s="85"/>
      <c r="L44" s="162"/>
      <c r="M44" s="162"/>
      <c r="N44" s="163"/>
      <c r="O44" s="163"/>
      <c r="P44" s="163"/>
      <c r="Q44" s="162"/>
      <c r="R44" s="179"/>
      <c r="S44" s="179"/>
    </row>
    <row r="45" spans="1:19" s="180" customFormat="1" ht="30">
      <c r="A45" s="68">
        <v>27</v>
      </c>
      <c r="B45" s="84" t="s">
        <v>80</v>
      </c>
      <c r="C45" s="119" t="s">
        <v>96</v>
      </c>
      <c r="D45" s="117" t="s">
        <v>191</v>
      </c>
      <c r="E45" s="123" t="s">
        <v>78</v>
      </c>
      <c r="F45" s="122">
        <v>5.9</v>
      </c>
      <c r="G45" s="160"/>
      <c r="H45" s="161"/>
      <c r="I45" s="85"/>
      <c r="J45" s="85"/>
      <c r="K45" s="85"/>
      <c r="L45" s="162"/>
      <c r="M45" s="162"/>
      <c r="N45" s="163"/>
      <c r="O45" s="163"/>
      <c r="P45" s="163"/>
      <c r="Q45" s="162"/>
      <c r="R45" s="179"/>
      <c r="S45" s="179"/>
    </row>
    <row r="46" spans="1:19" s="180" customFormat="1" ht="20.25">
      <c r="A46" s="68">
        <v>28</v>
      </c>
      <c r="B46" s="84" t="s">
        <v>80</v>
      </c>
      <c r="C46" s="119" t="s">
        <v>97</v>
      </c>
      <c r="D46" s="117" t="s">
        <v>192</v>
      </c>
      <c r="E46" s="123" t="s">
        <v>78</v>
      </c>
      <c r="F46" s="122">
        <v>5.9</v>
      </c>
      <c r="G46" s="160"/>
      <c r="H46" s="161"/>
      <c r="I46" s="85"/>
      <c r="J46" s="85"/>
      <c r="K46" s="85"/>
      <c r="L46" s="162"/>
      <c r="M46" s="162"/>
      <c r="N46" s="163"/>
      <c r="O46" s="163"/>
      <c r="P46" s="163"/>
      <c r="Q46" s="162"/>
      <c r="R46" s="179"/>
      <c r="S46" s="179"/>
    </row>
    <row r="47" spans="1:19" s="180" customFormat="1" ht="12.75">
      <c r="A47" s="68"/>
      <c r="B47" s="68"/>
      <c r="C47" s="111"/>
      <c r="D47" s="113"/>
      <c r="E47" s="87"/>
      <c r="F47" s="88"/>
      <c r="G47" s="88"/>
      <c r="H47" s="88"/>
      <c r="I47" s="159"/>
      <c r="J47" s="159"/>
      <c r="K47" s="159"/>
      <c r="L47" s="80">
        <f>ROUND(I47+J47+K47,2)</f>
        <v>0</v>
      </c>
      <c r="M47" s="80">
        <f>ROUND(G47*F47,2)</f>
        <v>0</v>
      </c>
      <c r="N47" s="81">
        <f>ROUND(I47*F47,2)</f>
        <v>0</v>
      </c>
      <c r="O47" s="81">
        <f>ROUND(J47*F47,2)</f>
        <v>0</v>
      </c>
      <c r="P47" s="81">
        <f>ROUND(K47*F47,2)</f>
        <v>0</v>
      </c>
      <c r="Q47" s="80">
        <f>ROUND(N47+O47+P47,2)</f>
        <v>0</v>
      </c>
      <c r="R47" s="179"/>
      <c r="S47" s="179"/>
    </row>
    <row r="48" spans="1:19" s="75" customFormat="1" ht="25.5" customHeight="1">
      <c r="A48" s="90"/>
      <c r="B48" s="90"/>
      <c r="C48" s="350" t="s">
        <v>49</v>
      </c>
      <c r="D48" s="351"/>
      <c r="E48" s="91"/>
      <c r="F48" s="92"/>
      <c r="G48" s="92"/>
      <c r="H48" s="92"/>
      <c r="I48" s="92"/>
      <c r="J48" s="92"/>
      <c r="K48" s="92"/>
      <c r="L48" s="93"/>
      <c r="M48" s="93">
        <f>SUM(M15:M47)</f>
        <v>0</v>
      </c>
      <c r="N48" s="93">
        <f>SUM(N15:N47)</f>
        <v>0</v>
      </c>
      <c r="O48" s="93">
        <f>SUM(O15:O47)</f>
        <v>0</v>
      </c>
      <c r="P48" s="93">
        <f>SUM(P15:P47)</f>
        <v>0</v>
      </c>
      <c r="Q48" s="93">
        <f>SUM(Q15:Q47)</f>
        <v>0</v>
      </c>
      <c r="R48" s="74"/>
      <c r="S48" s="74"/>
    </row>
    <row r="49" spans="1:4" s="96" customFormat="1" ht="12.75">
      <c r="A49" s="94"/>
      <c r="B49" s="94"/>
      <c r="C49" s="95"/>
      <c r="D49" s="106"/>
    </row>
    <row r="50" spans="1:7" s="96" customFormat="1" ht="12.75">
      <c r="A50" s="57" t="s">
        <v>35</v>
      </c>
      <c r="B50" s="56" t="s">
        <v>36</v>
      </c>
      <c r="C50" s="95"/>
      <c r="D50" s="106"/>
      <c r="E50" s="95"/>
      <c r="F50" s="95"/>
      <c r="G50" s="95"/>
    </row>
    <row r="51" spans="1:7" s="96" customFormat="1" ht="12.75">
      <c r="A51" s="57"/>
      <c r="B51" s="56"/>
      <c r="C51" s="95"/>
      <c r="D51" s="106"/>
      <c r="E51" s="95"/>
      <c r="F51" s="95"/>
      <c r="G51" s="95"/>
    </row>
    <row r="52" spans="1:4" s="96" customFormat="1" ht="12.75">
      <c r="A52" s="94"/>
      <c r="B52" s="94"/>
      <c r="C52" s="95"/>
      <c r="D52" s="106"/>
    </row>
    <row r="53" spans="1:4" s="96" customFormat="1" ht="12.75">
      <c r="A53" s="56" t="str">
        <f>'Buvn.kopt.'!$A$27</f>
        <v>Sastādīja:  </v>
      </c>
      <c r="B53" s="97"/>
      <c r="C53" s="98"/>
      <c r="D53" s="107"/>
    </row>
    <row r="54" spans="1:19" ht="12.75">
      <c r="A54" s="56"/>
      <c r="B54" s="99"/>
      <c r="C54" s="100"/>
      <c r="D54" s="108"/>
      <c r="G54" s="102"/>
      <c r="R54" s="101"/>
      <c r="S54" s="101"/>
    </row>
    <row r="55" spans="1:19" ht="12.75">
      <c r="A55" s="56"/>
      <c r="B55" s="99"/>
      <c r="C55" s="99"/>
      <c r="D55" s="109"/>
      <c r="R55" s="101"/>
      <c r="S55" s="101"/>
    </row>
    <row r="56" spans="1:7" s="99" customFormat="1" ht="12.75">
      <c r="A56" s="103"/>
      <c r="D56" s="109"/>
      <c r="E56" s="101"/>
      <c r="F56" s="101"/>
      <c r="G56" s="101"/>
    </row>
    <row r="57" spans="1:19" ht="12.75">
      <c r="A57" s="56" t="str">
        <f>'Buvn.kopt.'!$A$31</f>
        <v>Pārbaudīja: </v>
      </c>
      <c r="B57" s="99"/>
      <c r="C57" s="99"/>
      <c r="D57" s="109"/>
      <c r="R57" s="101"/>
      <c r="S57" s="101"/>
    </row>
    <row r="58" spans="1:19" ht="12.75">
      <c r="A58" s="99"/>
      <c r="B58" s="99"/>
      <c r="C58" s="99"/>
      <c r="D58" s="109"/>
      <c r="R58" s="101"/>
      <c r="S58" s="101"/>
    </row>
    <row r="59" spans="1:19" ht="12.75">
      <c r="A59" s="99"/>
      <c r="B59" s="99"/>
      <c r="C59" s="99"/>
      <c r="D59" s="109"/>
      <c r="R59" s="101"/>
      <c r="S59" s="101"/>
    </row>
    <row r="60" spans="1:19" ht="12.75">
      <c r="A60" s="99"/>
      <c r="B60" s="99"/>
      <c r="C60" s="99"/>
      <c r="D60" s="109"/>
      <c r="R60" s="101"/>
      <c r="S60" s="101"/>
    </row>
  </sheetData>
  <sheetProtection/>
  <mergeCells count="30">
    <mergeCell ref="G10:H10"/>
    <mergeCell ref="I10:J10"/>
    <mergeCell ref="L10:M10"/>
    <mergeCell ref="N10:O10"/>
    <mergeCell ref="M12:N12"/>
    <mergeCell ref="C48:D48"/>
    <mergeCell ref="E13:E14"/>
    <mergeCell ref="C13:D14"/>
    <mergeCell ref="F13:F14"/>
    <mergeCell ref="G13:L13"/>
    <mergeCell ref="A5:B5"/>
    <mergeCell ref="C5:P5"/>
    <mergeCell ref="A6:B6"/>
    <mergeCell ref="A9:F9"/>
    <mergeCell ref="G9:H9"/>
    <mergeCell ref="I9:J9"/>
    <mergeCell ref="L9:M9"/>
    <mergeCell ref="N9:O9"/>
    <mergeCell ref="C7:P7"/>
    <mergeCell ref="A7:B7"/>
    <mergeCell ref="M13:Q13"/>
    <mergeCell ref="A1:Q1"/>
    <mergeCell ref="A2:Q2"/>
    <mergeCell ref="A13:A14"/>
    <mergeCell ref="B13:B14"/>
    <mergeCell ref="C4:P4"/>
    <mergeCell ref="C6:P6"/>
    <mergeCell ref="A3:B3"/>
    <mergeCell ref="C3:P3"/>
    <mergeCell ref="A4:B4"/>
  </mergeCells>
  <printOptions horizontalCentered="1"/>
  <pageMargins left="0.748031496062992" right="0.748031496062992" top="1.56496063" bottom="1.104330709" header="0.433070866141732" footer="0.23622047244094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50"/>
  <sheetViews>
    <sheetView zoomScale="85" zoomScaleNormal="85" zoomScaleSheetLayoutView="85" zoomScalePageLayoutView="0" workbookViewId="0" topLeftCell="A1">
      <selection activeCell="S14" sqref="S14"/>
    </sheetView>
  </sheetViews>
  <sheetFormatPr defaultColWidth="9.140625" defaultRowHeight="12.75"/>
  <cols>
    <col min="1" max="1" width="4.7109375" style="101" customWidth="1"/>
    <col min="2" max="2" width="8.00390625" style="101" customWidth="1"/>
    <col min="3" max="3" width="29.8515625" style="101" customWidth="1"/>
    <col min="4" max="4" width="14.57421875" style="110" customWidth="1"/>
    <col min="5" max="5" width="8.140625" style="101" customWidth="1"/>
    <col min="6" max="6" width="8.7109375" style="101" customWidth="1"/>
    <col min="7" max="7" width="7.8515625" style="101" customWidth="1"/>
    <col min="8" max="8" width="7.57421875" style="101" customWidth="1"/>
    <col min="9" max="9" width="9.57421875" style="101" customWidth="1"/>
    <col min="10" max="10" width="10.140625" style="101" customWidth="1"/>
    <col min="11" max="11" width="9.8515625" style="101" customWidth="1"/>
    <col min="12" max="12" width="10.8515625" style="101" customWidth="1"/>
    <col min="13" max="13" width="9.00390625" style="101" customWidth="1"/>
    <col min="14" max="14" width="8.8515625" style="101" customWidth="1"/>
    <col min="15" max="15" width="10.00390625" style="101" customWidth="1"/>
    <col min="16" max="16" width="8.57421875" style="101" customWidth="1"/>
    <col min="17" max="17" width="9.2812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196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277" customFormat="1" ht="12.75" customHeight="1">
      <c r="A13" s="339" t="s">
        <v>4</v>
      </c>
      <c r="B13" s="339" t="s">
        <v>22</v>
      </c>
      <c r="C13" s="352" t="s">
        <v>46</v>
      </c>
      <c r="D13" s="353"/>
      <c r="E13" s="339" t="s">
        <v>1</v>
      </c>
      <c r="F13" s="343" t="s">
        <v>2</v>
      </c>
      <c r="G13" s="344" t="s">
        <v>5</v>
      </c>
      <c r="H13" s="345"/>
      <c r="I13" s="345"/>
      <c r="J13" s="345"/>
      <c r="K13" s="345"/>
      <c r="L13" s="346"/>
      <c r="M13" s="344" t="s">
        <v>3</v>
      </c>
      <c r="N13" s="345"/>
      <c r="O13" s="345"/>
      <c r="P13" s="345"/>
      <c r="Q13" s="346"/>
      <c r="R13" s="276"/>
      <c r="S13" s="276"/>
    </row>
    <row r="14" spans="1:19" s="277" customFormat="1" ht="54.75" customHeight="1">
      <c r="A14" s="340"/>
      <c r="B14" s="340"/>
      <c r="C14" s="354"/>
      <c r="D14" s="355"/>
      <c r="E14" s="340"/>
      <c r="F14" s="343"/>
      <c r="G14" s="274" t="s">
        <v>23</v>
      </c>
      <c r="H14" s="274" t="s">
        <v>24</v>
      </c>
      <c r="I14" s="274" t="s">
        <v>42</v>
      </c>
      <c r="J14" s="274" t="s">
        <v>43</v>
      </c>
      <c r="K14" s="274" t="s">
        <v>44</v>
      </c>
      <c r="L14" s="274" t="s">
        <v>47</v>
      </c>
      <c r="M14" s="274" t="s">
        <v>25</v>
      </c>
      <c r="N14" s="274" t="s">
        <v>42</v>
      </c>
      <c r="O14" s="274" t="s">
        <v>43</v>
      </c>
      <c r="P14" s="274" t="s">
        <v>44</v>
      </c>
      <c r="Q14" s="274" t="s">
        <v>48</v>
      </c>
      <c r="R14" s="276"/>
      <c r="S14" s="276"/>
    </row>
    <row r="15" spans="1:19" s="83" customFormat="1" ht="26.25">
      <c r="A15" s="68"/>
      <c r="B15" s="68"/>
      <c r="C15" s="199" t="s">
        <v>197</v>
      </c>
      <c r="D15" s="200"/>
      <c r="E15" s="71"/>
      <c r="F15" s="201"/>
      <c r="G15" s="201"/>
      <c r="H15" s="201"/>
      <c r="I15" s="79"/>
      <c r="J15" s="79"/>
      <c r="K15" s="79"/>
      <c r="L15" s="80">
        <f>ROUND(I15+J15+K15,2)</f>
        <v>0</v>
      </c>
      <c r="M15" s="80">
        <f>ROUND(G15*F15,2)</f>
        <v>0</v>
      </c>
      <c r="N15" s="81">
        <f>ROUND(I15*F15,2)</f>
        <v>0</v>
      </c>
      <c r="O15" s="81">
        <f>ROUND(J15*F15,2)</f>
        <v>0</v>
      </c>
      <c r="P15" s="81">
        <f>ROUND(K15*F15,2)</f>
        <v>0</v>
      </c>
      <c r="Q15" s="80">
        <f>ROUND(N15+O15+P15,2)</f>
        <v>0</v>
      </c>
      <c r="R15" s="82"/>
      <c r="S15" s="82"/>
    </row>
    <row r="16" spans="1:20" s="83" customFormat="1" ht="20.25">
      <c r="A16" s="68">
        <v>1</v>
      </c>
      <c r="B16" s="84" t="s">
        <v>80</v>
      </c>
      <c r="C16" s="202" t="s">
        <v>185</v>
      </c>
      <c r="D16" s="203" t="s">
        <v>186</v>
      </c>
      <c r="E16" s="39" t="s">
        <v>78</v>
      </c>
      <c r="F16" s="54">
        <v>30.3</v>
      </c>
      <c r="G16" s="160"/>
      <c r="H16" s="161"/>
      <c r="I16" s="85"/>
      <c r="J16" s="85"/>
      <c r="K16" s="85"/>
      <c r="L16" s="80"/>
      <c r="M16" s="80"/>
      <c r="N16" s="81"/>
      <c r="O16" s="81"/>
      <c r="P16" s="81"/>
      <c r="Q16" s="80"/>
      <c r="R16" s="82"/>
      <c r="S16" s="82"/>
      <c r="T16" s="82"/>
    </row>
    <row r="17" spans="1:20" s="83" customFormat="1" ht="20.25">
      <c r="A17" s="68">
        <v>2</v>
      </c>
      <c r="B17" s="84" t="s">
        <v>80</v>
      </c>
      <c r="C17" s="202" t="s">
        <v>187</v>
      </c>
      <c r="D17" s="203" t="s">
        <v>188</v>
      </c>
      <c r="E17" s="39" t="s">
        <v>78</v>
      </c>
      <c r="F17" s="54">
        <v>30.3</v>
      </c>
      <c r="G17" s="160"/>
      <c r="H17" s="161"/>
      <c r="I17" s="85"/>
      <c r="J17" s="85"/>
      <c r="K17" s="85"/>
      <c r="L17" s="80"/>
      <c r="M17" s="80"/>
      <c r="N17" s="81"/>
      <c r="O17" s="81"/>
      <c r="P17" s="81"/>
      <c r="Q17" s="80"/>
      <c r="R17" s="82"/>
      <c r="S17" s="82"/>
      <c r="T17" s="82"/>
    </row>
    <row r="18" spans="1:20" s="83" customFormat="1" ht="39">
      <c r="A18" s="68">
        <v>3</v>
      </c>
      <c r="B18" s="84" t="s">
        <v>80</v>
      </c>
      <c r="C18" s="202" t="s">
        <v>198</v>
      </c>
      <c r="D18" s="203" t="s">
        <v>190</v>
      </c>
      <c r="E18" s="39" t="s">
        <v>78</v>
      </c>
      <c r="F18" s="54">
        <v>30.3</v>
      </c>
      <c r="G18" s="160"/>
      <c r="H18" s="161"/>
      <c r="I18" s="85"/>
      <c r="J18" s="85"/>
      <c r="K18" s="85"/>
      <c r="L18" s="80"/>
      <c r="M18" s="80"/>
      <c r="N18" s="81"/>
      <c r="O18" s="81"/>
      <c r="P18" s="81"/>
      <c r="Q18" s="80"/>
      <c r="R18" s="82"/>
      <c r="S18" s="82"/>
      <c r="T18" s="82"/>
    </row>
    <row r="19" spans="1:20" s="83" customFormat="1" ht="30">
      <c r="A19" s="68">
        <v>4</v>
      </c>
      <c r="B19" s="84" t="s">
        <v>80</v>
      </c>
      <c r="C19" s="44" t="s">
        <v>96</v>
      </c>
      <c r="D19" s="112" t="s">
        <v>191</v>
      </c>
      <c r="E19" s="45" t="s">
        <v>78</v>
      </c>
      <c r="F19" s="54">
        <v>30.3</v>
      </c>
      <c r="G19" s="160"/>
      <c r="H19" s="161"/>
      <c r="I19" s="85"/>
      <c r="J19" s="85"/>
      <c r="K19" s="85"/>
      <c r="L19" s="80"/>
      <c r="M19" s="80"/>
      <c r="N19" s="81"/>
      <c r="O19" s="81"/>
      <c r="P19" s="81"/>
      <c r="Q19" s="80"/>
      <c r="R19" s="82"/>
      <c r="S19" s="82"/>
      <c r="T19" s="82"/>
    </row>
    <row r="20" spans="1:20" s="83" customFormat="1" ht="20.25">
      <c r="A20" s="68">
        <v>5</v>
      </c>
      <c r="B20" s="84" t="s">
        <v>80</v>
      </c>
      <c r="C20" s="202" t="s">
        <v>97</v>
      </c>
      <c r="D20" s="203" t="s">
        <v>192</v>
      </c>
      <c r="E20" s="39" t="s">
        <v>78</v>
      </c>
      <c r="F20" s="54">
        <v>30.3</v>
      </c>
      <c r="G20" s="160"/>
      <c r="H20" s="161"/>
      <c r="I20" s="85"/>
      <c r="J20" s="85"/>
      <c r="K20" s="85"/>
      <c r="L20" s="80"/>
      <c r="M20" s="80"/>
      <c r="N20" s="81"/>
      <c r="O20" s="81"/>
      <c r="P20" s="81"/>
      <c r="Q20" s="80"/>
      <c r="R20" s="82"/>
      <c r="S20" s="82"/>
      <c r="T20" s="82"/>
    </row>
    <row r="21" spans="1:20" s="83" customFormat="1" ht="26.25">
      <c r="A21" s="68">
        <v>6</v>
      </c>
      <c r="B21" s="84" t="s">
        <v>80</v>
      </c>
      <c r="C21" s="202" t="s">
        <v>193</v>
      </c>
      <c r="D21" s="203" t="s">
        <v>194</v>
      </c>
      <c r="E21" s="39" t="s">
        <v>78</v>
      </c>
      <c r="F21" s="54">
        <v>30.3</v>
      </c>
      <c r="G21" s="160"/>
      <c r="H21" s="161"/>
      <c r="I21" s="85"/>
      <c r="J21" s="85"/>
      <c r="K21" s="85"/>
      <c r="L21" s="80"/>
      <c r="M21" s="80"/>
      <c r="N21" s="81"/>
      <c r="O21" s="81"/>
      <c r="P21" s="81"/>
      <c r="Q21" s="80"/>
      <c r="R21" s="82"/>
      <c r="S21" s="82"/>
      <c r="T21" s="82"/>
    </row>
    <row r="22" spans="1:20" s="83" customFormat="1" ht="20.25">
      <c r="A22" s="68">
        <v>7</v>
      </c>
      <c r="B22" s="84" t="s">
        <v>80</v>
      </c>
      <c r="C22" s="202" t="s">
        <v>99</v>
      </c>
      <c r="D22" s="203" t="s">
        <v>199</v>
      </c>
      <c r="E22" s="39" t="s">
        <v>81</v>
      </c>
      <c r="F22" s="54">
        <v>245</v>
      </c>
      <c r="G22" s="160"/>
      <c r="H22" s="161"/>
      <c r="I22" s="85"/>
      <c r="J22" s="36"/>
      <c r="K22" s="36"/>
      <c r="L22" s="80"/>
      <c r="M22" s="80"/>
      <c r="N22" s="81"/>
      <c r="O22" s="81"/>
      <c r="P22" s="81"/>
      <c r="Q22" s="80"/>
      <c r="R22" s="82"/>
      <c r="S22" s="82"/>
      <c r="T22" s="82"/>
    </row>
    <row r="23" spans="1:20" s="83" customFormat="1" ht="26.25">
      <c r="A23" s="68"/>
      <c r="B23" s="84"/>
      <c r="C23" s="204" t="s">
        <v>200</v>
      </c>
      <c r="D23" s="203"/>
      <c r="E23" s="39"/>
      <c r="F23" s="54"/>
      <c r="G23" s="161"/>
      <c r="H23" s="161"/>
      <c r="I23" s="85"/>
      <c r="J23" s="85"/>
      <c r="K23" s="85"/>
      <c r="L23" s="80"/>
      <c r="M23" s="80"/>
      <c r="N23" s="81"/>
      <c r="O23" s="81"/>
      <c r="P23" s="81"/>
      <c r="Q23" s="80"/>
      <c r="R23" s="82"/>
      <c r="S23" s="82"/>
      <c r="T23" s="82"/>
    </row>
    <row r="24" spans="1:20" s="83" customFormat="1" ht="20.25">
      <c r="A24" s="68">
        <v>8</v>
      </c>
      <c r="B24" s="84" t="s">
        <v>80</v>
      </c>
      <c r="C24" s="202" t="s">
        <v>185</v>
      </c>
      <c r="D24" s="203" t="s">
        <v>186</v>
      </c>
      <c r="E24" s="39" t="s">
        <v>78</v>
      </c>
      <c r="F24" s="54">
        <v>7.1</v>
      </c>
      <c r="G24" s="160"/>
      <c r="H24" s="161"/>
      <c r="I24" s="85"/>
      <c r="J24" s="85"/>
      <c r="K24" s="85"/>
      <c r="L24" s="80"/>
      <c r="M24" s="80"/>
      <c r="N24" s="81"/>
      <c r="O24" s="81"/>
      <c r="P24" s="81"/>
      <c r="Q24" s="80"/>
      <c r="R24" s="82"/>
      <c r="S24" s="82"/>
      <c r="T24" s="82"/>
    </row>
    <row r="25" spans="1:20" s="83" customFormat="1" ht="20.25">
      <c r="A25" s="68">
        <v>9</v>
      </c>
      <c r="B25" s="84" t="s">
        <v>80</v>
      </c>
      <c r="C25" s="44" t="s">
        <v>187</v>
      </c>
      <c r="D25" s="112" t="s">
        <v>188</v>
      </c>
      <c r="E25" s="45" t="s">
        <v>78</v>
      </c>
      <c r="F25" s="54">
        <v>7.1</v>
      </c>
      <c r="G25" s="160"/>
      <c r="H25" s="161"/>
      <c r="I25" s="85"/>
      <c r="J25" s="85"/>
      <c r="K25" s="85"/>
      <c r="L25" s="80"/>
      <c r="M25" s="80"/>
      <c r="N25" s="81"/>
      <c r="O25" s="81"/>
      <c r="P25" s="81"/>
      <c r="Q25" s="80"/>
      <c r="R25" s="82"/>
      <c r="S25" s="82"/>
      <c r="T25" s="82"/>
    </row>
    <row r="26" spans="1:20" s="83" customFormat="1" ht="39">
      <c r="A26" s="68">
        <v>10</v>
      </c>
      <c r="B26" s="84" t="s">
        <v>80</v>
      </c>
      <c r="C26" s="58" t="s">
        <v>212</v>
      </c>
      <c r="D26" s="112" t="s">
        <v>190</v>
      </c>
      <c r="E26" s="45" t="s">
        <v>78</v>
      </c>
      <c r="F26" s="54">
        <v>7.1</v>
      </c>
      <c r="G26" s="160"/>
      <c r="H26" s="161"/>
      <c r="I26" s="85"/>
      <c r="J26" s="85"/>
      <c r="K26" s="85"/>
      <c r="L26" s="80"/>
      <c r="M26" s="80"/>
      <c r="N26" s="81"/>
      <c r="O26" s="81"/>
      <c r="P26" s="81"/>
      <c r="Q26" s="80"/>
      <c r="R26" s="82"/>
      <c r="S26" s="82"/>
      <c r="T26" s="82"/>
    </row>
    <row r="27" spans="1:20" s="83" customFormat="1" ht="30">
      <c r="A27" s="68">
        <v>11</v>
      </c>
      <c r="B27" s="84" t="s">
        <v>80</v>
      </c>
      <c r="C27" s="58" t="s">
        <v>96</v>
      </c>
      <c r="D27" s="112" t="s">
        <v>191</v>
      </c>
      <c r="E27" s="45" t="s">
        <v>78</v>
      </c>
      <c r="F27" s="54">
        <v>7.1</v>
      </c>
      <c r="G27" s="160"/>
      <c r="H27" s="161"/>
      <c r="I27" s="85"/>
      <c r="J27" s="85"/>
      <c r="K27" s="85"/>
      <c r="L27" s="80"/>
      <c r="M27" s="80"/>
      <c r="N27" s="81"/>
      <c r="O27" s="81"/>
      <c r="P27" s="81"/>
      <c r="Q27" s="80"/>
      <c r="R27" s="82"/>
      <c r="S27" s="82"/>
      <c r="T27" s="82"/>
    </row>
    <row r="28" spans="1:20" s="83" customFormat="1" ht="20.25">
      <c r="A28" s="68">
        <v>12</v>
      </c>
      <c r="B28" s="84" t="s">
        <v>80</v>
      </c>
      <c r="C28" s="58" t="s">
        <v>97</v>
      </c>
      <c r="D28" s="112" t="s">
        <v>192</v>
      </c>
      <c r="E28" s="45" t="s">
        <v>78</v>
      </c>
      <c r="F28" s="54">
        <v>7.1</v>
      </c>
      <c r="G28" s="160"/>
      <c r="H28" s="161"/>
      <c r="I28" s="85"/>
      <c r="J28" s="85"/>
      <c r="K28" s="85"/>
      <c r="L28" s="80"/>
      <c r="M28" s="80"/>
      <c r="N28" s="81"/>
      <c r="O28" s="81"/>
      <c r="P28" s="81"/>
      <c r="Q28" s="80"/>
      <c r="R28" s="82"/>
      <c r="S28" s="82"/>
      <c r="T28" s="82"/>
    </row>
    <row r="29" spans="1:20" s="83" customFormat="1" ht="26.25">
      <c r="A29" s="68">
        <v>13</v>
      </c>
      <c r="B29" s="84" t="s">
        <v>80</v>
      </c>
      <c r="C29" s="58" t="s">
        <v>193</v>
      </c>
      <c r="D29" s="112" t="s">
        <v>194</v>
      </c>
      <c r="E29" s="45" t="s">
        <v>78</v>
      </c>
      <c r="F29" s="54">
        <v>7.1</v>
      </c>
      <c r="G29" s="160"/>
      <c r="H29" s="161"/>
      <c r="I29" s="85"/>
      <c r="J29" s="85"/>
      <c r="K29" s="85"/>
      <c r="L29" s="80"/>
      <c r="M29" s="80"/>
      <c r="N29" s="81"/>
      <c r="O29" s="81"/>
      <c r="P29" s="81"/>
      <c r="Q29" s="80"/>
      <c r="R29" s="82"/>
      <c r="S29" s="82"/>
      <c r="T29" s="82"/>
    </row>
    <row r="30" spans="1:20" s="83" customFormat="1" ht="20.25">
      <c r="A30" s="68">
        <v>14</v>
      </c>
      <c r="B30" s="84" t="s">
        <v>80</v>
      </c>
      <c r="C30" s="58" t="s">
        <v>99</v>
      </c>
      <c r="D30" s="112" t="s">
        <v>199</v>
      </c>
      <c r="E30" s="45" t="s">
        <v>81</v>
      </c>
      <c r="F30" s="54">
        <v>58</v>
      </c>
      <c r="G30" s="160"/>
      <c r="H30" s="161"/>
      <c r="I30" s="85"/>
      <c r="J30" s="36"/>
      <c r="K30" s="36"/>
      <c r="L30" s="80"/>
      <c r="M30" s="80"/>
      <c r="N30" s="81"/>
      <c r="O30" s="81"/>
      <c r="P30" s="81"/>
      <c r="Q30" s="80"/>
      <c r="R30" s="82"/>
      <c r="S30" s="82"/>
      <c r="T30" s="82"/>
    </row>
    <row r="31" spans="1:20" s="83" customFormat="1" ht="26.25">
      <c r="A31" s="68"/>
      <c r="B31" s="84"/>
      <c r="C31" s="63" t="s">
        <v>201</v>
      </c>
      <c r="D31" s="112"/>
      <c r="E31" s="45"/>
      <c r="F31" s="54"/>
      <c r="G31" s="161"/>
      <c r="H31" s="161"/>
      <c r="I31" s="85"/>
      <c r="J31" s="85"/>
      <c r="K31" s="85"/>
      <c r="L31" s="80"/>
      <c r="M31" s="80"/>
      <c r="N31" s="81"/>
      <c r="O31" s="81"/>
      <c r="P31" s="81"/>
      <c r="Q31" s="80"/>
      <c r="R31" s="82"/>
      <c r="S31" s="82"/>
      <c r="T31" s="82"/>
    </row>
    <row r="32" spans="1:20" s="83" customFormat="1" ht="39">
      <c r="A32" s="68">
        <v>15</v>
      </c>
      <c r="B32" s="84" t="s">
        <v>80</v>
      </c>
      <c r="C32" s="58" t="s">
        <v>202</v>
      </c>
      <c r="D32" s="112" t="s">
        <v>203</v>
      </c>
      <c r="E32" s="45" t="s">
        <v>78</v>
      </c>
      <c r="F32" s="54">
        <v>3.9</v>
      </c>
      <c r="G32" s="160"/>
      <c r="H32" s="161"/>
      <c r="I32" s="85"/>
      <c r="J32" s="85"/>
      <c r="K32" s="85"/>
      <c r="L32" s="80"/>
      <c r="M32" s="80"/>
      <c r="N32" s="81"/>
      <c r="O32" s="81"/>
      <c r="P32" s="81"/>
      <c r="Q32" s="80"/>
      <c r="R32" s="82"/>
      <c r="S32" s="82"/>
      <c r="T32" s="82"/>
    </row>
    <row r="33" spans="1:20" s="83" customFormat="1" ht="39">
      <c r="A33" s="68">
        <v>16</v>
      </c>
      <c r="B33" s="84" t="s">
        <v>80</v>
      </c>
      <c r="C33" s="58" t="s">
        <v>204</v>
      </c>
      <c r="D33" s="112" t="s">
        <v>203</v>
      </c>
      <c r="E33" s="45" t="s">
        <v>78</v>
      </c>
      <c r="F33" s="54">
        <v>0.6</v>
      </c>
      <c r="G33" s="160"/>
      <c r="H33" s="161"/>
      <c r="I33" s="85"/>
      <c r="J33" s="85"/>
      <c r="K33" s="85"/>
      <c r="L33" s="80"/>
      <c r="M33" s="80"/>
      <c r="N33" s="81"/>
      <c r="O33" s="81"/>
      <c r="P33" s="81"/>
      <c r="Q33" s="80"/>
      <c r="R33" s="82"/>
      <c r="S33" s="82"/>
      <c r="T33" s="82"/>
    </row>
    <row r="34" spans="1:20" s="83" customFormat="1" ht="12.75">
      <c r="A34" s="68">
        <v>17</v>
      </c>
      <c r="B34" s="84" t="s">
        <v>80</v>
      </c>
      <c r="C34" s="58" t="s">
        <v>205</v>
      </c>
      <c r="D34" s="112"/>
      <c r="E34" s="45" t="s">
        <v>78</v>
      </c>
      <c r="F34" s="54">
        <v>4.5</v>
      </c>
      <c r="G34" s="160"/>
      <c r="H34" s="161"/>
      <c r="I34" s="85"/>
      <c r="J34" s="85"/>
      <c r="K34" s="85"/>
      <c r="L34" s="80"/>
      <c r="M34" s="80"/>
      <c r="N34" s="81"/>
      <c r="O34" s="81"/>
      <c r="P34" s="81"/>
      <c r="Q34" s="80"/>
      <c r="R34" s="82"/>
      <c r="S34" s="82"/>
      <c r="T34" s="82"/>
    </row>
    <row r="35" spans="1:20" s="83" customFormat="1" ht="20.25">
      <c r="A35" s="68">
        <v>18</v>
      </c>
      <c r="B35" s="84" t="s">
        <v>80</v>
      </c>
      <c r="C35" s="58" t="s">
        <v>206</v>
      </c>
      <c r="D35" s="112" t="s">
        <v>207</v>
      </c>
      <c r="E35" s="45" t="s">
        <v>66</v>
      </c>
      <c r="F35" s="54">
        <v>4</v>
      </c>
      <c r="G35" s="160"/>
      <c r="H35" s="161"/>
      <c r="I35" s="85"/>
      <c r="J35" s="85"/>
      <c r="K35" s="85"/>
      <c r="L35" s="80"/>
      <c r="M35" s="80"/>
      <c r="N35" s="81"/>
      <c r="O35" s="81"/>
      <c r="P35" s="81"/>
      <c r="Q35" s="80"/>
      <c r="R35" s="82"/>
      <c r="S35" s="82"/>
      <c r="T35" s="82"/>
    </row>
    <row r="36" spans="1:20" s="83" customFormat="1" ht="20.25">
      <c r="A36" s="68">
        <v>19</v>
      </c>
      <c r="B36" s="84" t="s">
        <v>80</v>
      </c>
      <c r="C36" s="58" t="s">
        <v>208</v>
      </c>
      <c r="D36" s="112" t="s">
        <v>209</v>
      </c>
      <c r="E36" s="45" t="s">
        <v>66</v>
      </c>
      <c r="F36" s="54">
        <v>4</v>
      </c>
      <c r="G36" s="160"/>
      <c r="H36" s="161"/>
      <c r="I36" s="85"/>
      <c r="J36" s="85"/>
      <c r="K36" s="85"/>
      <c r="L36" s="80"/>
      <c r="M36" s="80"/>
      <c r="N36" s="81"/>
      <c r="O36" s="81"/>
      <c r="P36" s="81"/>
      <c r="Q36" s="80"/>
      <c r="R36" s="82"/>
      <c r="S36" s="82"/>
      <c r="T36" s="82"/>
    </row>
    <row r="37" spans="1:20" s="83" customFormat="1" ht="30">
      <c r="A37" s="68">
        <v>20</v>
      </c>
      <c r="B37" s="84" t="s">
        <v>80</v>
      </c>
      <c r="C37" s="58" t="s">
        <v>210</v>
      </c>
      <c r="D37" s="112" t="s">
        <v>211</v>
      </c>
      <c r="E37" s="45" t="s">
        <v>78</v>
      </c>
      <c r="F37" s="54">
        <v>4.5</v>
      </c>
      <c r="G37" s="160"/>
      <c r="H37" s="161"/>
      <c r="I37" s="85"/>
      <c r="J37" s="85"/>
      <c r="K37" s="85"/>
      <c r="L37" s="80"/>
      <c r="M37" s="80"/>
      <c r="N37" s="81"/>
      <c r="O37" s="81"/>
      <c r="P37" s="81"/>
      <c r="Q37" s="80"/>
      <c r="R37" s="82"/>
      <c r="S37" s="82"/>
      <c r="T37" s="82"/>
    </row>
    <row r="38" spans="1:19" s="83" customFormat="1" ht="12.75">
      <c r="A38" s="86"/>
      <c r="B38" s="68"/>
      <c r="C38" s="111"/>
      <c r="D38" s="113"/>
      <c r="E38" s="87"/>
      <c r="F38" s="88"/>
      <c r="G38" s="88"/>
      <c r="H38" s="88"/>
      <c r="I38" s="89"/>
      <c r="J38" s="89"/>
      <c r="K38" s="89"/>
      <c r="L38" s="80">
        <f>ROUND(I38+J38+K38,2)</f>
        <v>0</v>
      </c>
      <c r="M38" s="80">
        <f>ROUND(G38*F38,2)</f>
        <v>0</v>
      </c>
      <c r="N38" s="81">
        <f>ROUND(I38*F38,2)</f>
        <v>0</v>
      </c>
      <c r="O38" s="81">
        <f>ROUND(J38*F38,2)</f>
        <v>0</v>
      </c>
      <c r="P38" s="81">
        <f>ROUND(K38*F38,2)</f>
        <v>0</v>
      </c>
      <c r="Q38" s="80">
        <f>ROUND(N38+O38+P38,2)</f>
        <v>0</v>
      </c>
      <c r="R38" s="82"/>
      <c r="S38" s="82"/>
    </row>
    <row r="39" spans="1:19" s="75" customFormat="1" ht="38.25" customHeight="1">
      <c r="A39" s="90"/>
      <c r="B39" s="90"/>
      <c r="C39" s="350" t="s">
        <v>49</v>
      </c>
      <c r="D39" s="351"/>
      <c r="E39" s="91"/>
      <c r="F39" s="92"/>
      <c r="G39" s="92"/>
      <c r="H39" s="92"/>
      <c r="I39" s="92"/>
      <c r="J39" s="92"/>
      <c r="K39" s="92"/>
      <c r="L39" s="93"/>
      <c r="M39" s="93">
        <f>SUM(M15:M38)</f>
        <v>0</v>
      </c>
      <c r="N39" s="93">
        <f>SUM(N15:N38)</f>
        <v>0</v>
      </c>
      <c r="O39" s="93">
        <f>SUM(O15:O38)</f>
        <v>0</v>
      </c>
      <c r="P39" s="93">
        <f>SUM(P15:P38)</f>
        <v>0</v>
      </c>
      <c r="Q39" s="93">
        <f>SUM(Q15:Q38)</f>
        <v>0</v>
      </c>
      <c r="R39" s="74"/>
      <c r="S39" s="74"/>
    </row>
    <row r="40" spans="1:4" s="96" customFormat="1" ht="12.75">
      <c r="A40" s="94"/>
      <c r="B40" s="94"/>
      <c r="C40" s="95"/>
      <c r="D40" s="106"/>
    </row>
    <row r="41" spans="1:7" s="96" customFormat="1" ht="12.75">
      <c r="A41" s="57" t="s">
        <v>35</v>
      </c>
      <c r="B41" s="56" t="s">
        <v>36</v>
      </c>
      <c r="C41" s="95"/>
      <c r="D41" s="106"/>
      <c r="E41" s="95"/>
      <c r="F41" s="95"/>
      <c r="G41" s="95"/>
    </row>
    <row r="42" spans="1:4" s="96" customFormat="1" ht="12.75">
      <c r="A42" s="94"/>
      <c r="B42" s="94"/>
      <c r="C42" s="95"/>
      <c r="D42" s="106"/>
    </row>
    <row r="43" spans="1:4" s="96" customFormat="1" ht="12.75">
      <c r="A43" s="56" t="str">
        <f>'Buvn.kopt.'!$A$27</f>
        <v>Sastādīja:  </v>
      </c>
      <c r="B43" s="97"/>
      <c r="C43" s="98"/>
      <c r="D43" s="107"/>
    </row>
    <row r="44" spans="1:19" ht="12.75">
      <c r="A44" s="56"/>
      <c r="B44" s="99"/>
      <c r="C44" s="100"/>
      <c r="D44" s="108"/>
      <c r="G44" s="102"/>
      <c r="R44" s="101"/>
      <c r="S44" s="101"/>
    </row>
    <row r="45" spans="1:19" ht="12.75">
      <c r="A45" s="56"/>
      <c r="B45" s="99"/>
      <c r="C45" s="99"/>
      <c r="D45" s="109"/>
      <c r="R45" s="101"/>
      <c r="S45" s="101"/>
    </row>
    <row r="46" spans="1:7" s="99" customFormat="1" ht="12.75">
      <c r="A46" s="103"/>
      <c r="D46" s="109"/>
      <c r="E46" s="101"/>
      <c r="F46" s="101"/>
      <c r="G46" s="101"/>
    </row>
    <row r="47" spans="1:19" ht="12.75">
      <c r="A47" s="56" t="str">
        <f>'Buvn.kopt.'!$A$31</f>
        <v>Pārbaudīja: </v>
      </c>
      <c r="B47" s="99"/>
      <c r="C47" s="99"/>
      <c r="D47" s="109"/>
      <c r="R47" s="101"/>
      <c r="S47" s="101"/>
    </row>
    <row r="48" spans="1:19" ht="12.75">
      <c r="A48" s="99"/>
      <c r="B48" s="99"/>
      <c r="C48" s="99"/>
      <c r="D48" s="109"/>
      <c r="R48" s="101"/>
      <c r="S48" s="101"/>
    </row>
    <row r="49" spans="1:19" ht="12.75">
      <c r="A49" s="99"/>
      <c r="B49" s="99"/>
      <c r="C49" s="99"/>
      <c r="D49" s="109"/>
      <c r="R49" s="101"/>
      <c r="S49" s="101"/>
    </row>
    <row r="50" spans="1:19" ht="12.75">
      <c r="A50" s="99"/>
      <c r="B50" s="99"/>
      <c r="C50" s="99"/>
      <c r="D50" s="109"/>
      <c r="R50" s="101"/>
      <c r="S50" s="101"/>
    </row>
  </sheetData>
  <sheetProtection/>
  <mergeCells count="30">
    <mergeCell ref="C39:D39"/>
    <mergeCell ref="G13:L13"/>
    <mergeCell ref="C13:D14"/>
    <mergeCell ref="M13:Q13"/>
    <mergeCell ref="A7:B7"/>
    <mergeCell ref="G10:H10"/>
    <mergeCell ref="I10:J10"/>
    <mergeCell ref="L10:M10"/>
    <mergeCell ref="N10:O10"/>
    <mergeCell ref="M12:N12"/>
    <mergeCell ref="A4:B4"/>
    <mergeCell ref="A5:B5"/>
    <mergeCell ref="C5:P5"/>
    <mergeCell ref="A6:B6"/>
    <mergeCell ref="A9:F9"/>
    <mergeCell ref="G9:H9"/>
    <mergeCell ref="I9:J9"/>
    <mergeCell ref="L9:M9"/>
    <mergeCell ref="N9:O9"/>
    <mergeCell ref="C7:P7"/>
    <mergeCell ref="A1:Q1"/>
    <mergeCell ref="A2:Q2"/>
    <mergeCell ref="A13:A14"/>
    <mergeCell ref="B13:B14"/>
    <mergeCell ref="E13:E14"/>
    <mergeCell ref="F13:F14"/>
    <mergeCell ref="C4:P4"/>
    <mergeCell ref="C6:P6"/>
    <mergeCell ref="A3:B3"/>
    <mergeCell ref="C3:P3"/>
  </mergeCells>
  <printOptions horizontalCentered="1"/>
  <pageMargins left="0.748031496062992" right="0.748031496062992" top="1.56496063" bottom="0.75" header="0.433070866141732" footer="0.23622047244094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53"/>
  <sheetViews>
    <sheetView zoomScale="85" zoomScaleNormal="85" zoomScaleSheetLayoutView="85" zoomScalePageLayoutView="0" workbookViewId="0" topLeftCell="A28">
      <selection activeCell="L38" sqref="L38"/>
    </sheetView>
  </sheetViews>
  <sheetFormatPr defaultColWidth="9.140625" defaultRowHeight="12.75"/>
  <cols>
    <col min="1" max="1" width="4.57421875" style="101" customWidth="1"/>
    <col min="2" max="2" width="5.57421875" style="101" customWidth="1"/>
    <col min="3" max="3" width="35.28125" style="101" customWidth="1"/>
    <col min="4" max="4" width="12.00390625" style="110" customWidth="1"/>
    <col min="5" max="5" width="6.8515625" style="101" customWidth="1"/>
    <col min="6" max="6" width="8.57421875" style="101" customWidth="1"/>
    <col min="7" max="7" width="8.00390625" style="101" customWidth="1"/>
    <col min="8" max="8" width="9.00390625" style="101" customWidth="1"/>
    <col min="9" max="10" width="8.8515625" style="101" customWidth="1"/>
    <col min="11" max="11" width="10.57421875" style="101" customWidth="1"/>
    <col min="12" max="12" width="10.140625" style="101" customWidth="1"/>
    <col min="13" max="13" width="8.8515625" style="101" customWidth="1"/>
    <col min="14" max="14" width="9.57421875" style="101" customWidth="1"/>
    <col min="15" max="15" width="9.7109375" style="101" customWidth="1"/>
    <col min="16" max="16" width="8.421875" style="101" customWidth="1"/>
    <col min="17" max="17" width="9.5742187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57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213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277" customFormat="1" ht="12.75" customHeight="1">
      <c r="A13" s="339" t="s">
        <v>4</v>
      </c>
      <c r="B13" s="339" t="s">
        <v>22</v>
      </c>
      <c r="C13" s="352" t="s">
        <v>46</v>
      </c>
      <c r="D13" s="353"/>
      <c r="E13" s="339" t="s">
        <v>1</v>
      </c>
      <c r="F13" s="343" t="s">
        <v>2</v>
      </c>
      <c r="G13" s="344" t="s">
        <v>5</v>
      </c>
      <c r="H13" s="345"/>
      <c r="I13" s="345"/>
      <c r="J13" s="345"/>
      <c r="K13" s="345"/>
      <c r="L13" s="346"/>
      <c r="M13" s="344" t="s">
        <v>3</v>
      </c>
      <c r="N13" s="345"/>
      <c r="O13" s="345"/>
      <c r="P13" s="345"/>
      <c r="Q13" s="346"/>
      <c r="R13" s="276"/>
      <c r="S13" s="276"/>
    </row>
    <row r="14" spans="1:19" s="277" customFormat="1" ht="57" customHeight="1">
      <c r="A14" s="340"/>
      <c r="B14" s="340"/>
      <c r="C14" s="354"/>
      <c r="D14" s="355"/>
      <c r="E14" s="340"/>
      <c r="F14" s="343"/>
      <c r="G14" s="274" t="s">
        <v>23</v>
      </c>
      <c r="H14" s="274" t="s">
        <v>24</v>
      </c>
      <c r="I14" s="274" t="s">
        <v>42</v>
      </c>
      <c r="J14" s="274" t="s">
        <v>43</v>
      </c>
      <c r="K14" s="274" t="s">
        <v>44</v>
      </c>
      <c r="L14" s="274" t="s">
        <v>47</v>
      </c>
      <c r="M14" s="274" t="s">
        <v>25</v>
      </c>
      <c r="N14" s="274" t="s">
        <v>42</v>
      </c>
      <c r="O14" s="274" t="s">
        <v>43</v>
      </c>
      <c r="P14" s="274" t="s">
        <v>44</v>
      </c>
      <c r="Q14" s="274" t="s">
        <v>48</v>
      </c>
      <c r="R14" s="276"/>
      <c r="S14" s="276"/>
    </row>
    <row r="15" spans="1:19" s="185" customFormat="1" ht="12.75">
      <c r="A15" s="86"/>
      <c r="B15" s="86"/>
      <c r="C15" s="116" t="s">
        <v>214</v>
      </c>
      <c r="D15" s="124"/>
      <c r="E15" s="87"/>
      <c r="F15" s="55"/>
      <c r="G15" s="55"/>
      <c r="H15" s="55"/>
      <c r="I15" s="79"/>
      <c r="J15" s="79"/>
      <c r="K15" s="79"/>
      <c r="L15" s="162">
        <f>ROUND(I15+J15+K15,2)</f>
        <v>0</v>
      </c>
      <c r="M15" s="162">
        <f>ROUND(G15*F15,2)</f>
        <v>0</v>
      </c>
      <c r="N15" s="163">
        <f>ROUND(I15*F15,2)</f>
        <v>0</v>
      </c>
      <c r="O15" s="163">
        <f>ROUND(J15*F15,2)</f>
        <v>0</v>
      </c>
      <c r="P15" s="163">
        <f>ROUND(K15*F15,2)</f>
        <v>0</v>
      </c>
      <c r="Q15" s="162">
        <f>ROUND(N15+O15+P15,2)</f>
        <v>0</v>
      </c>
      <c r="R15" s="184"/>
      <c r="S15" s="184"/>
    </row>
    <row r="16" spans="1:20" s="185" customFormat="1" ht="26.25">
      <c r="A16" s="86">
        <v>1</v>
      </c>
      <c r="B16" s="84" t="s">
        <v>80</v>
      </c>
      <c r="C16" s="115" t="s">
        <v>215</v>
      </c>
      <c r="D16" s="117"/>
      <c r="E16" s="121" t="s">
        <v>78</v>
      </c>
      <c r="F16" s="181">
        <v>21</v>
      </c>
      <c r="G16" s="160"/>
      <c r="H16" s="161"/>
      <c r="I16" s="85"/>
      <c r="J16" s="85"/>
      <c r="K16" s="85"/>
      <c r="L16" s="186"/>
      <c r="M16" s="186"/>
      <c r="N16" s="187"/>
      <c r="O16" s="187"/>
      <c r="P16" s="187"/>
      <c r="Q16" s="186"/>
      <c r="R16" s="184"/>
      <c r="S16" s="184"/>
      <c r="T16" s="188"/>
    </row>
    <row r="17" spans="1:20" s="185" customFormat="1" ht="26.25">
      <c r="A17" s="86">
        <v>2</v>
      </c>
      <c r="B17" s="84" t="s">
        <v>80</v>
      </c>
      <c r="C17" s="115" t="s">
        <v>216</v>
      </c>
      <c r="D17" s="117" t="s">
        <v>217</v>
      </c>
      <c r="E17" s="121" t="s">
        <v>78</v>
      </c>
      <c r="F17" s="189">
        <v>21</v>
      </c>
      <c r="G17" s="160"/>
      <c r="H17" s="161"/>
      <c r="I17" s="85"/>
      <c r="J17" s="183"/>
      <c r="K17" s="183"/>
      <c r="L17" s="186"/>
      <c r="M17" s="186"/>
      <c r="N17" s="187"/>
      <c r="O17" s="187"/>
      <c r="P17" s="187"/>
      <c r="Q17" s="186"/>
      <c r="R17" s="184"/>
      <c r="S17" s="184"/>
      <c r="T17" s="188"/>
    </row>
    <row r="18" spans="1:20" s="185" customFormat="1" ht="30">
      <c r="A18" s="86">
        <v>3</v>
      </c>
      <c r="B18" s="84" t="s">
        <v>80</v>
      </c>
      <c r="C18" s="115" t="s">
        <v>218</v>
      </c>
      <c r="D18" s="117" t="s">
        <v>219</v>
      </c>
      <c r="E18" s="121" t="s">
        <v>78</v>
      </c>
      <c r="F18" s="190">
        <v>21</v>
      </c>
      <c r="G18" s="160"/>
      <c r="H18" s="161"/>
      <c r="I18" s="85"/>
      <c r="J18" s="183"/>
      <c r="K18" s="183"/>
      <c r="L18" s="186"/>
      <c r="M18" s="186"/>
      <c r="N18" s="187"/>
      <c r="O18" s="187"/>
      <c r="P18" s="187"/>
      <c r="Q18" s="186"/>
      <c r="R18" s="184"/>
      <c r="S18" s="184"/>
      <c r="T18" s="188"/>
    </row>
    <row r="19" spans="1:20" s="185" customFormat="1" ht="20.25">
      <c r="A19" s="86">
        <v>4</v>
      </c>
      <c r="B19" s="84" t="s">
        <v>80</v>
      </c>
      <c r="C19" s="115" t="s">
        <v>220</v>
      </c>
      <c r="D19" s="117" t="s">
        <v>221</v>
      </c>
      <c r="E19" s="121" t="s">
        <v>78</v>
      </c>
      <c r="F19" s="181">
        <v>21</v>
      </c>
      <c r="G19" s="160"/>
      <c r="H19" s="161"/>
      <c r="I19" s="85"/>
      <c r="J19" s="85"/>
      <c r="K19" s="85"/>
      <c r="L19" s="186"/>
      <c r="M19" s="186"/>
      <c r="N19" s="187"/>
      <c r="O19" s="187"/>
      <c r="P19" s="187"/>
      <c r="Q19" s="186"/>
      <c r="R19" s="184"/>
      <c r="S19" s="184"/>
      <c r="T19" s="188"/>
    </row>
    <row r="20" spans="1:20" s="185" customFormat="1" ht="12.75">
      <c r="A20" s="86"/>
      <c r="B20" s="84"/>
      <c r="C20" s="116" t="s">
        <v>222</v>
      </c>
      <c r="D20" s="117"/>
      <c r="E20" s="121"/>
      <c r="F20" s="209"/>
      <c r="G20" s="161"/>
      <c r="H20" s="161"/>
      <c r="I20" s="85"/>
      <c r="J20" s="183"/>
      <c r="K20" s="183"/>
      <c r="L20" s="186"/>
      <c r="M20" s="186"/>
      <c r="N20" s="187"/>
      <c r="O20" s="187"/>
      <c r="P20" s="187"/>
      <c r="Q20" s="186"/>
      <c r="R20" s="184"/>
      <c r="S20" s="184"/>
      <c r="T20" s="188"/>
    </row>
    <row r="21" spans="1:20" s="185" customFormat="1" ht="12.75">
      <c r="A21" s="86">
        <v>5</v>
      </c>
      <c r="B21" s="84" t="s">
        <v>80</v>
      </c>
      <c r="C21" s="115" t="s">
        <v>223</v>
      </c>
      <c r="D21" s="117"/>
      <c r="E21" s="121" t="s">
        <v>76</v>
      </c>
      <c r="F21" s="210">
        <v>3.3</v>
      </c>
      <c r="G21" s="160"/>
      <c r="H21" s="161"/>
      <c r="I21" s="85"/>
      <c r="J21" s="85"/>
      <c r="K21" s="85"/>
      <c r="L21" s="186"/>
      <c r="M21" s="186"/>
      <c r="N21" s="187"/>
      <c r="O21" s="187"/>
      <c r="P21" s="187"/>
      <c r="Q21" s="186"/>
      <c r="R21" s="184"/>
      <c r="S21" s="184"/>
      <c r="T21" s="188"/>
    </row>
    <row r="22" spans="1:20" s="185" customFormat="1" ht="30">
      <c r="A22" s="86">
        <v>6</v>
      </c>
      <c r="B22" s="84" t="s">
        <v>80</v>
      </c>
      <c r="C22" s="115" t="s">
        <v>224</v>
      </c>
      <c r="D22" s="117" t="s">
        <v>225</v>
      </c>
      <c r="E22" s="121" t="s">
        <v>78</v>
      </c>
      <c r="F22" s="210">
        <v>32.8</v>
      </c>
      <c r="G22" s="160"/>
      <c r="H22" s="161"/>
      <c r="I22" s="85"/>
      <c r="J22" s="183"/>
      <c r="K22" s="183"/>
      <c r="L22" s="186"/>
      <c r="M22" s="186"/>
      <c r="N22" s="187"/>
      <c r="O22" s="187"/>
      <c r="P22" s="187"/>
      <c r="Q22" s="186"/>
      <c r="R22" s="184"/>
      <c r="S22" s="184"/>
      <c r="T22" s="188"/>
    </row>
    <row r="23" spans="1:20" s="185" customFormat="1" ht="20.25">
      <c r="A23" s="86">
        <v>7</v>
      </c>
      <c r="B23" s="84" t="s">
        <v>80</v>
      </c>
      <c r="C23" s="115" t="s">
        <v>226</v>
      </c>
      <c r="D23" s="117" t="s">
        <v>227</v>
      </c>
      <c r="E23" s="121" t="s">
        <v>76</v>
      </c>
      <c r="F23" s="210">
        <v>3.3</v>
      </c>
      <c r="G23" s="160"/>
      <c r="H23" s="161"/>
      <c r="I23" s="85"/>
      <c r="J23" s="183"/>
      <c r="K23" s="183"/>
      <c r="L23" s="186"/>
      <c r="M23" s="186"/>
      <c r="N23" s="187"/>
      <c r="O23" s="187"/>
      <c r="P23" s="187"/>
      <c r="Q23" s="186"/>
      <c r="R23" s="184"/>
      <c r="S23" s="184"/>
      <c r="T23" s="188"/>
    </row>
    <row r="24" spans="1:20" s="185" customFormat="1" ht="30">
      <c r="A24" s="86">
        <v>8</v>
      </c>
      <c r="B24" s="84" t="s">
        <v>80</v>
      </c>
      <c r="C24" s="115" t="s">
        <v>210</v>
      </c>
      <c r="D24" s="117" t="s">
        <v>211</v>
      </c>
      <c r="E24" s="121" t="s">
        <v>78</v>
      </c>
      <c r="F24" s="210">
        <v>38.2</v>
      </c>
      <c r="G24" s="160"/>
      <c r="H24" s="161"/>
      <c r="I24" s="85"/>
      <c r="J24" s="183"/>
      <c r="K24" s="183"/>
      <c r="L24" s="186"/>
      <c r="M24" s="186"/>
      <c r="N24" s="187"/>
      <c r="O24" s="187"/>
      <c r="P24" s="187"/>
      <c r="Q24" s="186"/>
      <c r="R24" s="184"/>
      <c r="S24" s="184"/>
      <c r="T24" s="188"/>
    </row>
    <row r="25" spans="1:20" s="185" customFormat="1" ht="30">
      <c r="A25" s="86">
        <v>9</v>
      </c>
      <c r="B25" s="84" t="s">
        <v>80</v>
      </c>
      <c r="C25" s="115" t="s">
        <v>228</v>
      </c>
      <c r="D25" s="117" t="s">
        <v>229</v>
      </c>
      <c r="E25" s="121" t="s">
        <v>78</v>
      </c>
      <c r="F25" s="210">
        <v>32.8</v>
      </c>
      <c r="G25" s="160"/>
      <c r="H25" s="161"/>
      <c r="I25" s="85"/>
      <c r="J25" s="183"/>
      <c r="K25" s="183"/>
      <c r="L25" s="186"/>
      <c r="M25" s="186"/>
      <c r="N25" s="187"/>
      <c r="O25" s="187"/>
      <c r="P25" s="187"/>
      <c r="Q25" s="186"/>
      <c r="R25" s="184"/>
      <c r="S25" s="184"/>
      <c r="T25" s="188"/>
    </row>
    <row r="26" spans="1:20" s="185" customFormat="1" ht="12.75">
      <c r="A26" s="86">
        <v>10</v>
      </c>
      <c r="B26" s="84" t="s">
        <v>80</v>
      </c>
      <c r="C26" s="115" t="s">
        <v>230</v>
      </c>
      <c r="D26" s="117"/>
      <c r="E26" s="121" t="s">
        <v>78</v>
      </c>
      <c r="F26" s="210">
        <v>32.8</v>
      </c>
      <c r="G26" s="160"/>
      <c r="H26" s="161"/>
      <c r="I26" s="85"/>
      <c r="J26" s="183"/>
      <c r="K26" s="183"/>
      <c r="L26" s="186"/>
      <c r="M26" s="186"/>
      <c r="N26" s="187"/>
      <c r="O26" s="187"/>
      <c r="P26" s="187"/>
      <c r="Q26" s="186"/>
      <c r="R26" s="184"/>
      <c r="S26" s="184"/>
      <c r="T26" s="188"/>
    </row>
    <row r="27" spans="1:20" s="185" customFormat="1" ht="30">
      <c r="A27" s="86">
        <v>11</v>
      </c>
      <c r="B27" s="84" t="s">
        <v>80</v>
      </c>
      <c r="C27" s="115" t="s">
        <v>231</v>
      </c>
      <c r="D27" s="117" t="s">
        <v>232</v>
      </c>
      <c r="E27" s="121" t="s">
        <v>78</v>
      </c>
      <c r="F27" s="210">
        <v>32.8</v>
      </c>
      <c r="G27" s="160"/>
      <c r="H27" s="161"/>
      <c r="I27" s="85"/>
      <c r="J27" s="183"/>
      <c r="K27" s="183"/>
      <c r="L27" s="186"/>
      <c r="M27" s="186"/>
      <c r="N27" s="187"/>
      <c r="O27" s="187"/>
      <c r="P27" s="187"/>
      <c r="Q27" s="186"/>
      <c r="R27" s="184"/>
      <c r="S27" s="184"/>
      <c r="T27" s="188"/>
    </row>
    <row r="28" spans="1:20" s="185" customFormat="1" ht="26.25">
      <c r="A28" s="86">
        <v>12</v>
      </c>
      <c r="B28" s="84" t="s">
        <v>80</v>
      </c>
      <c r="C28" s="115" t="s">
        <v>233</v>
      </c>
      <c r="D28" s="117"/>
      <c r="E28" s="121" t="s">
        <v>79</v>
      </c>
      <c r="F28" s="210">
        <v>23.6</v>
      </c>
      <c r="G28" s="160"/>
      <c r="H28" s="161"/>
      <c r="I28" s="85"/>
      <c r="J28" s="183"/>
      <c r="K28" s="183"/>
      <c r="L28" s="186"/>
      <c r="M28" s="186"/>
      <c r="N28" s="187"/>
      <c r="O28" s="187"/>
      <c r="P28" s="187"/>
      <c r="Q28" s="186"/>
      <c r="R28" s="184"/>
      <c r="S28" s="184"/>
      <c r="T28" s="188"/>
    </row>
    <row r="29" spans="1:20" s="185" customFormat="1" ht="12.75">
      <c r="A29" s="86"/>
      <c r="B29" s="84"/>
      <c r="C29" s="116" t="s">
        <v>234</v>
      </c>
      <c r="D29" s="117"/>
      <c r="E29" s="121"/>
      <c r="F29" s="210"/>
      <c r="G29" s="161"/>
      <c r="H29" s="161"/>
      <c r="I29" s="85"/>
      <c r="J29" s="183"/>
      <c r="K29" s="183"/>
      <c r="L29" s="186"/>
      <c r="M29" s="186"/>
      <c r="N29" s="187"/>
      <c r="O29" s="187"/>
      <c r="P29" s="187"/>
      <c r="Q29" s="186"/>
      <c r="R29" s="184"/>
      <c r="S29" s="184"/>
      <c r="T29" s="188"/>
    </row>
    <row r="30" spans="1:20" s="185" customFormat="1" ht="12.75">
      <c r="A30" s="86">
        <v>13</v>
      </c>
      <c r="B30" s="84" t="s">
        <v>80</v>
      </c>
      <c r="C30" s="115" t="s">
        <v>235</v>
      </c>
      <c r="D30" s="117"/>
      <c r="E30" s="121" t="s">
        <v>78</v>
      </c>
      <c r="F30" s="210">
        <v>41.3</v>
      </c>
      <c r="G30" s="160"/>
      <c r="H30" s="161"/>
      <c r="I30" s="85"/>
      <c r="J30" s="183"/>
      <c r="K30" s="183"/>
      <c r="L30" s="186"/>
      <c r="M30" s="186"/>
      <c r="N30" s="187"/>
      <c r="O30" s="187"/>
      <c r="P30" s="187"/>
      <c r="Q30" s="186"/>
      <c r="R30" s="184"/>
      <c r="S30" s="184"/>
      <c r="T30" s="188"/>
    </row>
    <row r="31" spans="1:20" s="185" customFormat="1" ht="20.25">
      <c r="A31" s="86">
        <v>14</v>
      </c>
      <c r="B31" s="84" t="s">
        <v>80</v>
      </c>
      <c r="C31" s="115" t="s">
        <v>236</v>
      </c>
      <c r="D31" s="117" t="s">
        <v>237</v>
      </c>
      <c r="E31" s="121" t="s">
        <v>78</v>
      </c>
      <c r="F31" s="210">
        <v>41.3</v>
      </c>
      <c r="G31" s="160"/>
      <c r="H31" s="161"/>
      <c r="I31" s="85"/>
      <c r="J31" s="183"/>
      <c r="K31" s="183"/>
      <c r="L31" s="186"/>
      <c r="M31" s="186"/>
      <c r="N31" s="187"/>
      <c r="O31" s="187"/>
      <c r="P31" s="187"/>
      <c r="Q31" s="186"/>
      <c r="R31" s="184"/>
      <c r="S31" s="184"/>
      <c r="T31" s="188"/>
    </row>
    <row r="32" spans="1:20" s="185" customFormat="1" ht="20.25">
      <c r="A32" s="86">
        <v>15</v>
      </c>
      <c r="B32" s="84" t="s">
        <v>80</v>
      </c>
      <c r="C32" s="115" t="s">
        <v>238</v>
      </c>
      <c r="D32" s="117" t="s">
        <v>239</v>
      </c>
      <c r="E32" s="121" t="s">
        <v>78</v>
      </c>
      <c r="F32" s="210">
        <v>41.3</v>
      </c>
      <c r="G32" s="160"/>
      <c r="H32" s="161"/>
      <c r="I32" s="85"/>
      <c r="J32" s="183"/>
      <c r="K32" s="183"/>
      <c r="L32" s="186"/>
      <c r="M32" s="186"/>
      <c r="N32" s="187"/>
      <c r="O32" s="187"/>
      <c r="P32" s="187"/>
      <c r="Q32" s="186"/>
      <c r="R32" s="184"/>
      <c r="S32" s="184"/>
      <c r="T32" s="188"/>
    </row>
    <row r="33" spans="1:20" s="185" customFormat="1" ht="26.25">
      <c r="A33" s="86"/>
      <c r="B33" s="84"/>
      <c r="C33" s="116" t="s">
        <v>240</v>
      </c>
      <c r="D33" s="117"/>
      <c r="E33" s="121"/>
      <c r="F33" s="210"/>
      <c r="G33" s="161"/>
      <c r="H33" s="161"/>
      <c r="I33" s="85"/>
      <c r="J33" s="183"/>
      <c r="K33" s="183"/>
      <c r="L33" s="186"/>
      <c r="M33" s="186"/>
      <c r="N33" s="187"/>
      <c r="O33" s="187"/>
      <c r="P33" s="187"/>
      <c r="Q33" s="186"/>
      <c r="R33" s="184"/>
      <c r="S33" s="184"/>
      <c r="T33" s="188"/>
    </row>
    <row r="34" spans="1:20" s="185" customFormat="1" ht="26.25">
      <c r="A34" s="86">
        <v>16</v>
      </c>
      <c r="B34" s="84" t="s">
        <v>80</v>
      </c>
      <c r="C34" s="115" t="s">
        <v>241</v>
      </c>
      <c r="D34" s="117"/>
      <c r="E34" s="121" t="s">
        <v>78</v>
      </c>
      <c r="F34" s="210">
        <v>13.5</v>
      </c>
      <c r="G34" s="160"/>
      <c r="H34" s="161"/>
      <c r="I34" s="85"/>
      <c r="J34" s="183"/>
      <c r="K34" s="183"/>
      <c r="L34" s="186"/>
      <c r="M34" s="186"/>
      <c r="N34" s="187"/>
      <c r="O34" s="187"/>
      <c r="P34" s="187"/>
      <c r="Q34" s="186"/>
      <c r="R34" s="184"/>
      <c r="S34" s="184"/>
      <c r="T34" s="188"/>
    </row>
    <row r="35" spans="1:20" s="185" customFormat="1" ht="12.75">
      <c r="A35" s="86">
        <v>17</v>
      </c>
      <c r="B35" s="84" t="s">
        <v>80</v>
      </c>
      <c r="C35" s="115" t="s">
        <v>242</v>
      </c>
      <c r="D35" s="117"/>
      <c r="E35" s="121" t="s">
        <v>78</v>
      </c>
      <c r="F35" s="210">
        <v>5.3</v>
      </c>
      <c r="G35" s="160"/>
      <c r="H35" s="161"/>
      <c r="I35" s="85"/>
      <c r="J35" s="183"/>
      <c r="K35" s="183"/>
      <c r="L35" s="186"/>
      <c r="M35" s="186"/>
      <c r="N35" s="187"/>
      <c r="O35" s="187"/>
      <c r="P35" s="187"/>
      <c r="Q35" s="186"/>
      <c r="R35" s="184"/>
      <c r="S35" s="184"/>
      <c r="T35" s="188"/>
    </row>
    <row r="36" spans="1:20" s="185" customFormat="1" ht="12.75">
      <c r="A36" s="86">
        <v>18</v>
      </c>
      <c r="B36" s="84" t="s">
        <v>80</v>
      </c>
      <c r="C36" s="115" t="s">
        <v>243</v>
      </c>
      <c r="D36" s="117"/>
      <c r="E36" s="121" t="s">
        <v>78</v>
      </c>
      <c r="F36" s="210">
        <v>5.3</v>
      </c>
      <c r="G36" s="160"/>
      <c r="H36" s="161"/>
      <c r="I36" s="85"/>
      <c r="J36" s="183"/>
      <c r="K36" s="183"/>
      <c r="L36" s="186"/>
      <c r="M36" s="186"/>
      <c r="N36" s="187"/>
      <c r="O36" s="187"/>
      <c r="P36" s="187"/>
      <c r="Q36" s="186"/>
      <c r="R36" s="184"/>
      <c r="S36" s="184"/>
      <c r="T36" s="188"/>
    </row>
    <row r="37" spans="1:20" s="185" customFormat="1" ht="39">
      <c r="A37" s="86">
        <v>19</v>
      </c>
      <c r="B37" s="84" t="s">
        <v>80</v>
      </c>
      <c r="C37" s="115" t="s">
        <v>244</v>
      </c>
      <c r="D37" s="117" t="s">
        <v>245</v>
      </c>
      <c r="E37" s="121" t="s">
        <v>78</v>
      </c>
      <c r="F37" s="210">
        <v>13.5</v>
      </c>
      <c r="G37" s="160"/>
      <c r="H37" s="161"/>
      <c r="I37" s="85"/>
      <c r="J37" s="183"/>
      <c r="K37" s="183"/>
      <c r="L37" s="186"/>
      <c r="M37" s="186"/>
      <c r="N37" s="187"/>
      <c r="O37" s="187"/>
      <c r="P37" s="187"/>
      <c r="Q37" s="186"/>
      <c r="R37" s="184"/>
      <c r="S37" s="184"/>
      <c r="T37" s="188"/>
    </row>
    <row r="38" spans="1:19" s="83" customFormat="1" ht="12.75">
      <c r="A38" s="68"/>
      <c r="B38" s="68"/>
      <c r="C38" s="111"/>
      <c r="D38" s="113"/>
      <c r="E38" s="87"/>
      <c r="F38" s="191"/>
      <c r="G38" s="191"/>
      <c r="H38" s="191"/>
      <c r="I38" s="89"/>
      <c r="J38" s="89"/>
      <c r="K38" s="89"/>
      <c r="L38" s="192">
        <f>ROUND(I38+J38+K38,2)</f>
        <v>0</v>
      </c>
      <c r="M38" s="192">
        <f>ROUND(G38*F38,2)</f>
        <v>0</v>
      </c>
      <c r="N38" s="193">
        <f>ROUND(I38*F38,2)</f>
        <v>0</v>
      </c>
      <c r="O38" s="193">
        <f>ROUND(J38*F38,2)</f>
        <v>0</v>
      </c>
      <c r="P38" s="193">
        <f>ROUND(K38*F38,2)</f>
        <v>0</v>
      </c>
      <c r="Q38" s="192">
        <f>ROUND(N38+O38+P38,2)</f>
        <v>0</v>
      </c>
      <c r="R38" s="82"/>
      <c r="S38" s="82"/>
    </row>
    <row r="39" spans="1:19" s="75" customFormat="1" ht="25.5" customHeight="1">
      <c r="A39" s="90"/>
      <c r="B39" s="90"/>
      <c r="C39" s="350" t="s">
        <v>49</v>
      </c>
      <c r="D39" s="351"/>
      <c r="E39" s="91"/>
      <c r="F39" s="92"/>
      <c r="G39" s="92"/>
      <c r="H39" s="92"/>
      <c r="I39" s="92"/>
      <c r="J39" s="92"/>
      <c r="K39" s="92"/>
      <c r="L39" s="93"/>
      <c r="M39" s="93">
        <f>SUM(M15:M38)</f>
        <v>0</v>
      </c>
      <c r="N39" s="93">
        <f>SUM(N15:N38)</f>
        <v>0</v>
      </c>
      <c r="O39" s="93">
        <f>SUM(O15:O38)</f>
        <v>0</v>
      </c>
      <c r="P39" s="93">
        <f>SUM(P15:P38)</f>
        <v>0</v>
      </c>
      <c r="Q39" s="93">
        <f>SUM(Q15:Q38)</f>
        <v>0</v>
      </c>
      <c r="R39" s="74"/>
      <c r="S39" s="74"/>
    </row>
    <row r="40" spans="1:4" s="96" customFormat="1" ht="12.75">
      <c r="A40" s="94"/>
      <c r="B40" s="94"/>
      <c r="C40" s="95"/>
      <c r="D40" s="106"/>
    </row>
    <row r="41" spans="1:7" s="96" customFormat="1" ht="12.75">
      <c r="A41" s="57" t="s">
        <v>35</v>
      </c>
      <c r="B41" s="56" t="s">
        <v>36</v>
      </c>
      <c r="C41" s="95"/>
      <c r="D41" s="106"/>
      <c r="E41" s="95"/>
      <c r="F41" s="95"/>
      <c r="G41" s="95"/>
    </row>
    <row r="42" spans="1:4" s="96" customFormat="1" ht="12.75">
      <c r="A42" s="94"/>
      <c r="B42" s="94"/>
      <c r="C42" s="95"/>
      <c r="D42" s="106"/>
    </row>
    <row r="43" spans="1:4" s="96" customFormat="1" ht="12.75">
      <c r="A43" s="56" t="str">
        <f>'Buvn.kopt.'!$A$27</f>
        <v>Sastādīja:  </v>
      </c>
      <c r="B43" s="97"/>
      <c r="C43" s="98"/>
      <c r="D43" s="107"/>
    </row>
    <row r="44" spans="1:19" ht="12.75">
      <c r="A44" s="56"/>
      <c r="B44" s="99"/>
      <c r="C44" s="100"/>
      <c r="D44" s="108"/>
      <c r="G44" s="102"/>
      <c r="R44" s="101"/>
      <c r="S44" s="101"/>
    </row>
    <row r="45" spans="1:19" ht="12.75">
      <c r="A45" s="56"/>
      <c r="B45" s="99"/>
      <c r="C45" s="99"/>
      <c r="D45" s="109"/>
      <c r="R45" s="101"/>
      <c r="S45" s="101"/>
    </row>
    <row r="46" spans="1:7" s="99" customFormat="1" ht="12.75">
      <c r="A46" s="103"/>
      <c r="D46" s="109"/>
      <c r="E46" s="101"/>
      <c r="F46" s="101"/>
      <c r="G46" s="101"/>
    </row>
    <row r="47" spans="1:19" ht="12.75">
      <c r="A47" s="56" t="str">
        <f>'Buvn.kopt.'!$A$31</f>
        <v>Pārbaudīja: </v>
      </c>
      <c r="B47" s="99"/>
      <c r="C47" s="99"/>
      <c r="D47" s="109"/>
      <c r="R47" s="101"/>
      <c r="S47" s="101"/>
    </row>
    <row r="48" spans="1:19" ht="12.75">
      <c r="A48" s="99"/>
      <c r="B48" s="99"/>
      <c r="C48" s="99"/>
      <c r="D48" s="109"/>
      <c r="R48" s="101"/>
      <c r="S48" s="101"/>
    </row>
    <row r="49" spans="1:19" ht="12.75">
      <c r="A49" s="99"/>
      <c r="B49" s="99"/>
      <c r="C49" s="99"/>
      <c r="D49" s="109"/>
      <c r="R49" s="101"/>
      <c r="S49" s="101"/>
    </row>
    <row r="50" spans="1:19" ht="12.75">
      <c r="A50" s="99"/>
      <c r="B50" s="99"/>
      <c r="C50" s="99"/>
      <c r="D50" s="109"/>
      <c r="R50" s="101"/>
      <c r="S50" s="101"/>
    </row>
    <row r="51" spans="1:19" s="75" customFormat="1" ht="12.75">
      <c r="A51" s="194"/>
      <c r="B51" s="194"/>
      <c r="C51" s="194"/>
      <c r="D51" s="114"/>
      <c r="E51" s="195"/>
      <c r="F51" s="196"/>
      <c r="G51" s="196"/>
      <c r="H51" s="196"/>
      <c r="K51" s="196"/>
      <c r="L51" s="196"/>
      <c r="M51" s="196"/>
      <c r="N51" s="196"/>
      <c r="O51" s="196"/>
      <c r="P51" s="196"/>
      <c r="Q51" s="196"/>
      <c r="R51" s="74"/>
      <c r="S51" s="74"/>
    </row>
    <row r="52" spans="1:19" s="75" customFormat="1" ht="12.75">
      <c r="A52" s="197"/>
      <c r="B52" s="197"/>
      <c r="C52" s="101"/>
      <c r="D52" s="110"/>
      <c r="E52" s="197"/>
      <c r="F52" s="196"/>
      <c r="G52" s="196"/>
      <c r="H52" s="196"/>
      <c r="K52" s="197"/>
      <c r="L52" s="197"/>
      <c r="M52" s="197"/>
      <c r="N52" s="196"/>
      <c r="O52" s="196"/>
      <c r="P52" s="196"/>
      <c r="Q52" s="196"/>
      <c r="R52" s="74"/>
      <c r="S52" s="74"/>
    </row>
    <row r="53" spans="1:19" s="75" customFormat="1" ht="12.75">
      <c r="A53" s="198"/>
      <c r="B53" s="198"/>
      <c r="C53" s="101"/>
      <c r="D53" s="110"/>
      <c r="E53" s="195"/>
      <c r="F53" s="196"/>
      <c r="G53" s="196"/>
      <c r="H53" s="196"/>
      <c r="K53" s="196"/>
      <c r="L53" s="196"/>
      <c r="M53" s="196"/>
      <c r="N53" s="196"/>
      <c r="O53" s="196"/>
      <c r="P53" s="196"/>
      <c r="Q53" s="196"/>
      <c r="R53" s="74"/>
      <c r="S53" s="74"/>
    </row>
  </sheetData>
  <sheetProtection/>
  <mergeCells count="30">
    <mergeCell ref="C39:D39"/>
    <mergeCell ref="G13:L13"/>
    <mergeCell ref="C13:D14"/>
    <mergeCell ref="M13:Q13"/>
    <mergeCell ref="A7:B7"/>
    <mergeCell ref="G10:H10"/>
    <mergeCell ref="I10:J10"/>
    <mergeCell ref="L10:M10"/>
    <mergeCell ref="N10:O10"/>
    <mergeCell ref="M12:N12"/>
    <mergeCell ref="A4:B4"/>
    <mergeCell ref="A5:B5"/>
    <mergeCell ref="C5:P5"/>
    <mergeCell ref="A6:B6"/>
    <mergeCell ref="A9:F9"/>
    <mergeCell ref="G9:H9"/>
    <mergeCell ref="I9:J9"/>
    <mergeCell ref="L9:M9"/>
    <mergeCell ref="N9:O9"/>
    <mergeCell ref="C7:P7"/>
    <mergeCell ref="A1:Q1"/>
    <mergeCell ref="A2:Q2"/>
    <mergeCell ref="A13:A14"/>
    <mergeCell ref="B13:B14"/>
    <mergeCell ref="E13:E14"/>
    <mergeCell ref="F13:F14"/>
    <mergeCell ref="C4:P4"/>
    <mergeCell ref="C6:P6"/>
    <mergeCell ref="A3:B3"/>
    <mergeCell ref="C3:P3"/>
  </mergeCells>
  <printOptions horizontalCentered="1"/>
  <pageMargins left="0.748031496062992" right="0.748031496062992" top="1.56496063" bottom="0.604330709" header="0.433070866141732" footer="0.23622047244094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60"/>
  <sheetViews>
    <sheetView zoomScale="85" zoomScaleNormal="85" zoomScaleSheetLayoutView="85" zoomScalePageLayoutView="0" workbookViewId="0" topLeftCell="A1">
      <selection activeCell="R14" sqref="R14"/>
    </sheetView>
  </sheetViews>
  <sheetFormatPr defaultColWidth="9.140625" defaultRowHeight="12.75"/>
  <cols>
    <col min="1" max="1" width="4.57421875" style="101" customWidth="1"/>
    <col min="2" max="2" width="9.57421875" style="101" customWidth="1"/>
    <col min="3" max="3" width="30.421875" style="101" customWidth="1"/>
    <col min="4" max="4" width="10.421875" style="110" customWidth="1"/>
    <col min="5" max="5" width="6.140625" style="101" customWidth="1"/>
    <col min="6" max="6" width="9.57421875" style="101" customWidth="1"/>
    <col min="7" max="7" width="9.28125" style="101" customWidth="1"/>
    <col min="8" max="8" width="9.00390625" style="101" customWidth="1"/>
    <col min="9" max="12" width="9.421875" style="101" customWidth="1"/>
    <col min="13" max="13" width="9.28125" style="101" customWidth="1"/>
    <col min="14" max="14" width="10.28125" style="101" customWidth="1"/>
    <col min="15" max="15" width="10.421875" style="101" customWidth="1"/>
    <col min="16" max="16" width="9.140625" style="101" customWidth="1"/>
    <col min="17" max="17" width="9.7109375" style="101" customWidth="1"/>
    <col min="18" max="18" width="9.421875" style="99" customWidth="1"/>
    <col min="19" max="19" width="9.140625" style="99" customWidth="1"/>
    <col min="20" max="20" width="11.00390625" style="101" customWidth="1"/>
    <col min="21" max="16384" width="9.140625" style="101" customWidth="1"/>
  </cols>
  <sheetData>
    <row r="1" spans="1:19" s="75" customFormat="1" ht="13.5">
      <c r="A1" s="337" t="s">
        <v>56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73"/>
      <c r="S1" s="74"/>
    </row>
    <row r="2" spans="1:19" s="75" customFormat="1" ht="13.5">
      <c r="A2" s="338" t="s">
        <v>246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74"/>
      <c r="S2" s="74"/>
    </row>
    <row r="3" spans="1:16" s="265" customFormat="1" ht="15.75" customHeight="1">
      <c r="A3" s="332" t="s">
        <v>726</v>
      </c>
      <c r="B3" s="332"/>
      <c r="C3" s="308" t="s">
        <v>752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s="265" customFormat="1" ht="15.75" customHeight="1">
      <c r="A4" s="333"/>
      <c r="B4" s="333"/>
      <c r="C4" s="309" t="s">
        <v>753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265" customFormat="1" ht="15.75" customHeight="1">
      <c r="A5" s="331" t="s">
        <v>727</v>
      </c>
      <c r="B5" s="331"/>
      <c r="C5" s="308" t="s">
        <v>751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s="265" customFormat="1" ht="15.75" customHeight="1">
      <c r="A6" s="331" t="s">
        <v>728</v>
      </c>
      <c r="B6" s="331"/>
      <c r="C6" s="309" t="s">
        <v>754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s="268" customFormat="1" ht="15.75" customHeight="1">
      <c r="A7" s="334" t="s">
        <v>729</v>
      </c>
      <c r="B7" s="334"/>
      <c r="C7" s="347" t="s">
        <v>762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4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70"/>
      <c r="N8" s="265"/>
    </row>
    <row r="9" spans="1:16" s="268" customFormat="1" ht="12">
      <c r="A9" s="336"/>
      <c r="B9" s="336"/>
      <c r="C9" s="336"/>
      <c r="D9" s="336"/>
      <c r="E9" s="336"/>
      <c r="F9" s="336"/>
      <c r="G9" s="329"/>
      <c r="H9" s="329"/>
      <c r="I9" s="329"/>
      <c r="J9" s="329"/>
      <c r="K9" s="272"/>
      <c r="L9" s="329" t="s">
        <v>730</v>
      </c>
      <c r="M9" s="329"/>
      <c r="N9" s="329"/>
      <c r="O9" s="329"/>
      <c r="P9" s="272" t="s">
        <v>731</v>
      </c>
    </row>
    <row r="10" spans="1:16" s="268" customFormat="1" ht="12">
      <c r="A10" s="273"/>
      <c r="B10" s="273"/>
      <c r="C10" s="273"/>
      <c r="D10" s="273"/>
      <c r="E10" s="273"/>
      <c r="F10" s="273"/>
      <c r="G10" s="329"/>
      <c r="H10" s="329"/>
      <c r="I10" s="329"/>
      <c r="J10" s="329"/>
      <c r="K10" s="272"/>
      <c r="L10" s="329" t="s">
        <v>732</v>
      </c>
      <c r="M10" s="329"/>
      <c r="N10" s="329"/>
      <c r="O10" s="329"/>
      <c r="P10" s="272" t="s">
        <v>733</v>
      </c>
    </row>
    <row r="11" spans="1:16" s="268" customFormat="1" ht="12">
      <c r="A11" s="273"/>
      <c r="B11" s="273"/>
      <c r="C11" s="273"/>
      <c r="D11" s="273"/>
      <c r="E11" s="273"/>
      <c r="F11" s="273"/>
      <c r="G11" s="271"/>
      <c r="H11" s="271"/>
      <c r="I11" s="271"/>
      <c r="J11" s="271"/>
      <c r="K11" s="272"/>
      <c r="L11" s="271"/>
      <c r="M11" s="271"/>
      <c r="N11" s="271"/>
      <c r="O11" s="271"/>
      <c r="P11" s="272"/>
    </row>
    <row r="12" spans="1:16" s="268" customFormat="1" ht="12">
      <c r="A12" s="273"/>
      <c r="B12" s="273"/>
      <c r="C12" s="273"/>
      <c r="D12" s="273"/>
      <c r="E12" s="273"/>
      <c r="F12" s="273"/>
      <c r="G12" s="271"/>
      <c r="H12" s="271"/>
      <c r="I12" s="271"/>
      <c r="J12" s="271"/>
      <c r="K12" s="272"/>
      <c r="L12" s="271"/>
      <c r="M12" s="335" t="s">
        <v>734</v>
      </c>
      <c r="N12" s="335"/>
      <c r="O12" s="271"/>
      <c r="P12" s="272"/>
    </row>
    <row r="13" spans="1:19" s="277" customFormat="1" ht="12.75" customHeight="1">
      <c r="A13" s="339" t="s">
        <v>4</v>
      </c>
      <c r="B13" s="339" t="s">
        <v>22</v>
      </c>
      <c r="C13" s="352" t="s">
        <v>46</v>
      </c>
      <c r="D13" s="353"/>
      <c r="E13" s="339" t="s">
        <v>1</v>
      </c>
      <c r="F13" s="343" t="s">
        <v>2</v>
      </c>
      <c r="G13" s="344" t="s">
        <v>5</v>
      </c>
      <c r="H13" s="345"/>
      <c r="I13" s="345"/>
      <c r="J13" s="345"/>
      <c r="K13" s="345"/>
      <c r="L13" s="346"/>
      <c r="M13" s="344" t="s">
        <v>3</v>
      </c>
      <c r="N13" s="345"/>
      <c r="O13" s="345"/>
      <c r="P13" s="345"/>
      <c r="Q13" s="346"/>
      <c r="R13" s="276"/>
      <c r="S13" s="276"/>
    </row>
    <row r="14" spans="1:19" s="277" customFormat="1" ht="57" customHeight="1">
      <c r="A14" s="340"/>
      <c r="B14" s="340"/>
      <c r="C14" s="354"/>
      <c r="D14" s="355"/>
      <c r="E14" s="340"/>
      <c r="F14" s="343"/>
      <c r="G14" s="274" t="s">
        <v>23</v>
      </c>
      <c r="H14" s="274" t="s">
        <v>24</v>
      </c>
      <c r="I14" s="274" t="s">
        <v>42</v>
      </c>
      <c r="J14" s="274" t="s">
        <v>43</v>
      </c>
      <c r="K14" s="274" t="s">
        <v>44</v>
      </c>
      <c r="L14" s="274" t="s">
        <v>47</v>
      </c>
      <c r="M14" s="274" t="s">
        <v>25</v>
      </c>
      <c r="N14" s="274" t="s">
        <v>42</v>
      </c>
      <c r="O14" s="274" t="s">
        <v>43</v>
      </c>
      <c r="P14" s="274" t="s">
        <v>44</v>
      </c>
      <c r="Q14" s="274" t="s">
        <v>48</v>
      </c>
      <c r="R14" s="276"/>
      <c r="S14" s="276"/>
    </row>
    <row r="15" spans="1:20" s="180" customFormat="1" ht="26.25">
      <c r="A15" s="68"/>
      <c r="B15" s="84"/>
      <c r="C15" s="116" t="s">
        <v>289</v>
      </c>
      <c r="D15" s="124"/>
      <c r="E15" s="87"/>
      <c r="F15" s="55"/>
      <c r="G15" s="55"/>
      <c r="H15" s="55"/>
      <c r="I15" s="79"/>
      <c r="J15" s="79"/>
      <c r="K15" s="79"/>
      <c r="L15" s="162">
        <f>ROUND(I15+J15+K15,2)</f>
        <v>0</v>
      </c>
      <c r="M15" s="162">
        <f>ROUND(G15*F15,2)</f>
        <v>0</v>
      </c>
      <c r="N15" s="163">
        <f>ROUND(I15*F15,2)</f>
        <v>0</v>
      </c>
      <c r="O15" s="163">
        <f>ROUND(J15*F15,2)</f>
        <v>0</v>
      </c>
      <c r="P15" s="163">
        <f>ROUND(K15*F15,2)</f>
        <v>0</v>
      </c>
      <c r="Q15" s="162">
        <f>ROUND(N15+O15+P15,2)</f>
        <v>0</v>
      </c>
      <c r="R15" s="179"/>
      <c r="S15" s="179"/>
      <c r="T15" s="179"/>
    </row>
    <row r="16" spans="1:20" s="180" customFormat="1" ht="12.75">
      <c r="A16" s="68"/>
      <c r="B16" s="84"/>
      <c r="C16" s="116" t="s">
        <v>247</v>
      </c>
      <c r="D16" s="117"/>
      <c r="E16" s="121"/>
      <c r="F16" s="55"/>
      <c r="G16" s="54"/>
      <c r="H16" s="161"/>
      <c r="I16" s="85"/>
      <c r="J16" s="79"/>
      <c r="K16" s="79"/>
      <c r="L16" s="162"/>
      <c r="M16" s="162"/>
      <c r="N16" s="163"/>
      <c r="O16" s="163"/>
      <c r="P16" s="163"/>
      <c r="Q16" s="162"/>
      <c r="R16" s="179"/>
      <c r="S16" s="179"/>
      <c r="T16" s="179"/>
    </row>
    <row r="17" spans="1:20" s="180" customFormat="1" ht="52.5">
      <c r="A17" s="68">
        <v>1</v>
      </c>
      <c r="B17" s="84" t="s">
        <v>80</v>
      </c>
      <c r="C17" s="115" t="s">
        <v>248</v>
      </c>
      <c r="D17" s="117" t="s">
        <v>249</v>
      </c>
      <c r="E17" s="121" t="s">
        <v>79</v>
      </c>
      <c r="F17" s="122">
        <v>81</v>
      </c>
      <c r="G17" s="160"/>
      <c r="H17" s="161"/>
      <c r="I17" s="85"/>
      <c r="J17" s="79"/>
      <c r="K17" s="79"/>
      <c r="L17" s="162"/>
      <c r="M17" s="162"/>
      <c r="N17" s="163"/>
      <c r="O17" s="163"/>
      <c r="P17" s="163"/>
      <c r="Q17" s="162"/>
      <c r="R17" s="179"/>
      <c r="S17" s="179"/>
      <c r="T17" s="179"/>
    </row>
    <row r="18" spans="1:20" s="180" customFormat="1" ht="12.75">
      <c r="A18" s="68">
        <v>2</v>
      </c>
      <c r="B18" s="84" t="s">
        <v>80</v>
      </c>
      <c r="C18" s="115" t="s">
        <v>250</v>
      </c>
      <c r="D18" s="117"/>
      <c r="E18" s="123" t="s">
        <v>81</v>
      </c>
      <c r="F18" s="122">
        <v>406</v>
      </c>
      <c r="G18" s="160"/>
      <c r="H18" s="161"/>
      <c r="I18" s="85"/>
      <c r="J18" s="79"/>
      <c r="K18" s="79"/>
      <c r="L18" s="162"/>
      <c r="M18" s="162"/>
      <c r="N18" s="163"/>
      <c r="O18" s="163"/>
      <c r="P18" s="163"/>
      <c r="Q18" s="162"/>
      <c r="R18" s="179"/>
      <c r="S18" s="179"/>
      <c r="T18" s="179"/>
    </row>
    <row r="19" spans="1:19" s="180" customFormat="1" ht="39">
      <c r="A19" s="68">
        <v>3</v>
      </c>
      <c r="B19" s="84" t="s">
        <v>80</v>
      </c>
      <c r="C19" s="115" t="s">
        <v>251</v>
      </c>
      <c r="D19" s="117" t="s">
        <v>252</v>
      </c>
      <c r="E19" s="87" t="s">
        <v>78</v>
      </c>
      <c r="F19" s="122">
        <v>60</v>
      </c>
      <c r="G19" s="160"/>
      <c r="H19" s="161"/>
      <c r="I19" s="85"/>
      <c r="J19" s="79"/>
      <c r="K19" s="79"/>
      <c r="L19" s="162"/>
      <c r="M19" s="162"/>
      <c r="N19" s="163"/>
      <c r="O19" s="163"/>
      <c r="P19" s="163"/>
      <c r="Q19" s="162"/>
      <c r="R19" s="179"/>
      <c r="S19" s="179"/>
    </row>
    <row r="20" spans="1:19" s="180" customFormat="1" ht="26.25">
      <c r="A20" s="68">
        <v>4</v>
      </c>
      <c r="B20" s="84" t="s">
        <v>80</v>
      </c>
      <c r="C20" s="115" t="s">
        <v>253</v>
      </c>
      <c r="D20" s="117" t="s">
        <v>254</v>
      </c>
      <c r="E20" s="87" t="s">
        <v>76</v>
      </c>
      <c r="F20" s="122">
        <v>0.4</v>
      </c>
      <c r="G20" s="160"/>
      <c r="H20" s="161"/>
      <c r="I20" s="85"/>
      <c r="J20" s="79"/>
      <c r="K20" s="79"/>
      <c r="L20" s="162"/>
      <c r="M20" s="162"/>
      <c r="N20" s="163"/>
      <c r="O20" s="163"/>
      <c r="P20" s="163"/>
      <c r="Q20" s="162"/>
      <c r="R20" s="179"/>
      <c r="S20" s="179"/>
    </row>
    <row r="21" spans="1:19" s="180" customFormat="1" ht="30">
      <c r="A21" s="68">
        <v>5</v>
      </c>
      <c r="B21" s="84" t="s">
        <v>80</v>
      </c>
      <c r="C21" s="115" t="s">
        <v>255</v>
      </c>
      <c r="D21" s="117" t="s">
        <v>256</v>
      </c>
      <c r="E21" s="123" t="s">
        <v>81</v>
      </c>
      <c r="F21" s="122">
        <v>406</v>
      </c>
      <c r="G21" s="160"/>
      <c r="H21" s="161"/>
      <c r="I21" s="85"/>
      <c r="J21" s="79"/>
      <c r="K21" s="79"/>
      <c r="L21" s="162"/>
      <c r="M21" s="162"/>
      <c r="N21" s="163"/>
      <c r="O21" s="163"/>
      <c r="P21" s="163"/>
      <c r="Q21" s="162"/>
      <c r="R21" s="179"/>
      <c r="S21" s="179"/>
    </row>
    <row r="22" spans="1:19" s="180" customFormat="1" ht="26.25">
      <c r="A22" s="68">
        <v>6</v>
      </c>
      <c r="B22" s="84" t="s">
        <v>80</v>
      </c>
      <c r="C22" s="119" t="s">
        <v>288</v>
      </c>
      <c r="D22" s="117" t="s">
        <v>257</v>
      </c>
      <c r="E22" s="123" t="s">
        <v>78</v>
      </c>
      <c r="F22" s="122">
        <v>53</v>
      </c>
      <c r="G22" s="160"/>
      <c r="H22" s="161"/>
      <c r="I22" s="85"/>
      <c r="J22" s="79"/>
      <c r="K22" s="79"/>
      <c r="L22" s="162"/>
      <c r="M22" s="162"/>
      <c r="N22" s="163"/>
      <c r="O22" s="163"/>
      <c r="P22" s="163"/>
      <c r="Q22" s="162"/>
      <c r="R22" s="179"/>
      <c r="S22" s="179"/>
    </row>
    <row r="23" spans="1:19" s="180" customFormat="1" ht="20.25">
      <c r="A23" s="68">
        <v>7</v>
      </c>
      <c r="B23" s="84" t="s">
        <v>80</v>
      </c>
      <c r="C23" s="119" t="s">
        <v>258</v>
      </c>
      <c r="D23" s="117" t="s">
        <v>259</v>
      </c>
      <c r="E23" s="123" t="s">
        <v>76</v>
      </c>
      <c r="F23" s="122">
        <v>1.8</v>
      </c>
      <c r="G23" s="160"/>
      <c r="H23" s="161"/>
      <c r="I23" s="85"/>
      <c r="J23" s="79"/>
      <c r="K23" s="79"/>
      <c r="L23" s="162"/>
      <c r="M23" s="162"/>
      <c r="N23" s="163"/>
      <c r="O23" s="163"/>
      <c r="P23" s="163"/>
      <c r="Q23" s="162"/>
      <c r="R23" s="179"/>
      <c r="S23" s="179"/>
    </row>
    <row r="24" spans="1:19" s="180" customFormat="1" ht="40.5">
      <c r="A24" s="68">
        <v>8</v>
      </c>
      <c r="B24" s="84" t="s">
        <v>80</v>
      </c>
      <c r="C24" s="119" t="s">
        <v>290</v>
      </c>
      <c r="D24" s="117" t="s">
        <v>260</v>
      </c>
      <c r="E24" s="123" t="s">
        <v>78</v>
      </c>
      <c r="F24" s="122">
        <v>50.4</v>
      </c>
      <c r="G24" s="160"/>
      <c r="H24" s="161"/>
      <c r="I24" s="85"/>
      <c r="J24" s="79"/>
      <c r="K24" s="79"/>
      <c r="L24" s="162"/>
      <c r="M24" s="162"/>
      <c r="N24" s="163"/>
      <c r="O24" s="163"/>
      <c r="P24" s="163"/>
      <c r="Q24" s="162"/>
      <c r="R24" s="179"/>
      <c r="S24" s="179"/>
    </row>
    <row r="25" spans="1:19" s="180" customFormat="1" ht="52.5">
      <c r="A25" s="68">
        <v>9</v>
      </c>
      <c r="B25" s="84" t="s">
        <v>80</v>
      </c>
      <c r="C25" s="119" t="s">
        <v>261</v>
      </c>
      <c r="D25" s="117" t="s">
        <v>262</v>
      </c>
      <c r="E25" s="123" t="s">
        <v>78</v>
      </c>
      <c r="F25" s="122">
        <v>238.4</v>
      </c>
      <c r="G25" s="160"/>
      <c r="H25" s="161"/>
      <c r="I25" s="85"/>
      <c r="J25" s="79"/>
      <c r="K25" s="79"/>
      <c r="L25" s="162"/>
      <c r="M25" s="162"/>
      <c r="N25" s="163"/>
      <c r="O25" s="163"/>
      <c r="P25" s="163"/>
      <c r="Q25" s="162"/>
      <c r="R25" s="179"/>
      <c r="S25" s="179"/>
    </row>
    <row r="26" spans="1:19" s="180" customFormat="1" ht="39">
      <c r="A26" s="68">
        <v>10</v>
      </c>
      <c r="B26" s="84" t="s">
        <v>80</v>
      </c>
      <c r="C26" s="119" t="s">
        <v>263</v>
      </c>
      <c r="D26" s="117" t="s">
        <v>264</v>
      </c>
      <c r="E26" s="123" t="s">
        <v>78</v>
      </c>
      <c r="F26" s="122">
        <v>139.5</v>
      </c>
      <c r="G26" s="160"/>
      <c r="H26" s="161"/>
      <c r="I26" s="85"/>
      <c r="J26" s="79"/>
      <c r="K26" s="79"/>
      <c r="L26" s="162"/>
      <c r="M26" s="162"/>
      <c r="N26" s="163"/>
      <c r="O26" s="163"/>
      <c r="P26" s="163"/>
      <c r="Q26" s="162"/>
      <c r="R26" s="179"/>
      <c r="S26" s="179"/>
    </row>
    <row r="27" spans="1:19" s="180" customFormat="1" ht="12.75">
      <c r="A27" s="68"/>
      <c r="B27" s="84"/>
      <c r="C27" s="120" t="s">
        <v>265</v>
      </c>
      <c r="D27" s="117"/>
      <c r="E27" s="123"/>
      <c r="F27" s="122"/>
      <c r="G27" s="54"/>
      <c r="H27" s="161"/>
      <c r="I27" s="85"/>
      <c r="J27" s="79"/>
      <c r="K27" s="79"/>
      <c r="L27" s="162"/>
      <c r="M27" s="162"/>
      <c r="N27" s="163"/>
      <c r="O27" s="163"/>
      <c r="P27" s="163"/>
      <c r="Q27" s="162"/>
      <c r="R27" s="179"/>
      <c r="S27" s="179"/>
    </row>
    <row r="28" spans="1:19" s="180" customFormat="1" ht="26.25">
      <c r="A28" s="68">
        <v>11</v>
      </c>
      <c r="B28" s="84" t="s">
        <v>80</v>
      </c>
      <c r="C28" s="119" t="s">
        <v>266</v>
      </c>
      <c r="D28" s="117"/>
      <c r="E28" s="123" t="s">
        <v>94</v>
      </c>
      <c r="F28" s="122">
        <v>227.7</v>
      </c>
      <c r="G28" s="160"/>
      <c r="H28" s="161"/>
      <c r="I28" s="85"/>
      <c r="J28" s="79"/>
      <c r="K28" s="79"/>
      <c r="L28" s="162"/>
      <c r="M28" s="162"/>
      <c r="N28" s="163"/>
      <c r="O28" s="163"/>
      <c r="P28" s="163"/>
      <c r="Q28" s="162"/>
      <c r="R28" s="179"/>
      <c r="S28" s="179"/>
    </row>
    <row r="29" spans="1:19" s="180" customFormat="1" ht="26.25">
      <c r="A29" s="68">
        <v>12</v>
      </c>
      <c r="B29" s="84" t="s">
        <v>80</v>
      </c>
      <c r="C29" s="119" t="s">
        <v>267</v>
      </c>
      <c r="D29" s="117"/>
      <c r="E29" s="123" t="s">
        <v>94</v>
      </c>
      <c r="F29" s="122">
        <v>180.5</v>
      </c>
      <c r="G29" s="160"/>
      <c r="H29" s="161"/>
      <c r="I29" s="85"/>
      <c r="J29" s="79"/>
      <c r="K29" s="79"/>
      <c r="L29" s="162"/>
      <c r="M29" s="162"/>
      <c r="N29" s="163"/>
      <c r="O29" s="163"/>
      <c r="P29" s="163"/>
      <c r="Q29" s="162"/>
      <c r="R29" s="179"/>
      <c r="S29" s="179"/>
    </row>
    <row r="30" spans="1:19" s="180" customFormat="1" ht="26.25">
      <c r="A30" s="68">
        <v>13</v>
      </c>
      <c r="B30" s="84" t="s">
        <v>80</v>
      </c>
      <c r="C30" s="119" t="s">
        <v>268</v>
      </c>
      <c r="D30" s="117"/>
      <c r="E30" s="123" t="s">
        <v>94</v>
      </c>
      <c r="F30" s="122">
        <v>84.5</v>
      </c>
      <c r="G30" s="160"/>
      <c r="H30" s="161"/>
      <c r="I30" s="85"/>
      <c r="J30" s="79"/>
      <c r="K30" s="79"/>
      <c r="L30" s="162"/>
      <c r="M30" s="162"/>
      <c r="N30" s="163"/>
      <c r="O30" s="163"/>
      <c r="P30" s="163"/>
      <c r="Q30" s="162"/>
      <c r="R30" s="179"/>
      <c r="S30" s="179"/>
    </row>
    <row r="31" spans="1:19" s="180" customFormat="1" ht="12.75">
      <c r="A31" s="68">
        <v>14</v>
      </c>
      <c r="B31" s="84" t="s">
        <v>80</v>
      </c>
      <c r="C31" s="119" t="s">
        <v>269</v>
      </c>
      <c r="D31" s="117"/>
      <c r="E31" s="123" t="s">
        <v>81</v>
      </c>
      <c r="F31" s="122">
        <v>64</v>
      </c>
      <c r="G31" s="160"/>
      <c r="H31" s="161"/>
      <c r="I31" s="85"/>
      <c r="J31" s="79"/>
      <c r="K31" s="79"/>
      <c r="L31" s="162"/>
      <c r="M31" s="162"/>
      <c r="N31" s="163"/>
      <c r="O31" s="163"/>
      <c r="P31" s="163"/>
      <c r="Q31" s="162"/>
      <c r="R31" s="179"/>
      <c r="S31" s="179"/>
    </row>
    <row r="32" spans="1:19" s="180" customFormat="1" ht="12.75">
      <c r="A32" s="68"/>
      <c r="B32" s="84"/>
      <c r="C32" s="120" t="s">
        <v>270</v>
      </c>
      <c r="D32" s="117"/>
      <c r="E32" s="123"/>
      <c r="F32" s="122"/>
      <c r="G32" s="54"/>
      <c r="H32" s="161"/>
      <c r="I32" s="85"/>
      <c r="J32" s="79"/>
      <c r="K32" s="79"/>
      <c r="L32" s="162"/>
      <c r="M32" s="162"/>
      <c r="N32" s="163"/>
      <c r="O32" s="163"/>
      <c r="P32" s="163"/>
      <c r="Q32" s="162"/>
      <c r="R32" s="179"/>
      <c r="S32" s="179"/>
    </row>
    <row r="33" spans="1:19" s="180" customFormat="1" ht="20.25">
      <c r="A33" s="68">
        <v>15</v>
      </c>
      <c r="B33" s="84" t="s">
        <v>80</v>
      </c>
      <c r="C33" s="119" t="s">
        <v>185</v>
      </c>
      <c r="D33" s="117" t="s">
        <v>271</v>
      </c>
      <c r="E33" s="123" t="s">
        <v>78</v>
      </c>
      <c r="F33" s="122">
        <v>9.2</v>
      </c>
      <c r="G33" s="160"/>
      <c r="H33" s="161"/>
      <c r="I33" s="85"/>
      <c r="J33" s="85"/>
      <c r="K33" s="85"/>
      <c r="L33" s="162"/>
      <c r="M33" s="162"/>
      <c r="N33" s="163"/>
      <c r="O33" s="163"/>
      <c r="P33" s="163"/>
      <c r="Q33" s="162"/>
      <c r="R33" s="179"/>
      <c r="S33" s="179"/>
    </row>
    <row r="34" spans="1:19" s="180" customFormat="1" ht="20.25">
      <c r="A34" s="68">
        <v>16</v>
      </c>
      <c r="B34" s="84" t="s">
        <v>80</v>
      </c>
      <c r="C34" s="119" t="s">
        <v>272</v>
      </c>
      <c r="D34" s="117" t="s">
        <v>273</v>
      </c>
      <c r="E34" s="123" t="s">
        <v>78</v>
      </c>
      <c r="F34" s="122">
        <v>9.2</v>
      </c>
      <c r="G34" s="160"/>
      <c r="H34" s="161"/>
      <c r="I34" s="85"/>
      <c r="J34" s="85"/>
      <c r="K34" s="85"/>
      <c r="L34" s="162"/>
      <c r="M34" s="162"/>
      <c r="N34" s="163"/>
      <c r="O34" s="163"/>
      <c r="P34" s="163"/>
      <c r="Q34" s="162"/>
      <c r="R34" s="179"/>
      <c r="S34" s="179"/>
    </row>
    <row r="35" spans="1:19" s="180" customFormat="1" ht="20.25">
      <c r="A35" s="68">
        <v>17</v>
      </c>
      <c r="B35" s="84" t="s">
        <v>80</v>
      </c>
      <c r="C35" s="119" t="s">
        <v>274</v>
      </c>
      <c r="D35" s="117" t="s">
        <v>275</v>
      </c>
      <c r="E35" s="123" t="s">
        <v>78</v>
      </c>
      <c r="F35" s="122">
        <v>9.2</v>
      </c>
      <c r="G35" s="160"/>
      <c r="H35" s="161"/>
      <c r="I35" s="85"/>
      <c r="J35" s="79"/>
      <c r="K35" s="79"/>
      <c r="L35" s="162"/>
      <c r="M35" s="162"/>
      <c r="N35" s="163"/>
      <c r="O35" s="163"/>
      <c r="P35" s="163"/>
      <c r="Q35" s="162"/>
      <c r="R35" s="179"/>
      <c r="S35" s="179"/>
    </row>
    <row r="36" spans="1:19" s="180" customFormat="1" ht="20.25">
      <c r="A36" s="68">
        <v>18</v>
      </c>
      <c r="B36" s="84" t="s">
        <v>80</v>
      </c>
      <c r="C36" s="119" t="s">
        <v>97</v>
      </c>
      <c r="D36" s="117" t="s">
        <v>276</v>
      </c>
      <c r="E36" s="123" t="s">
        <v>78</v>
      </c>
      <c r="F36" s="122">
        <v>9.2</v>
      </c>
      <c r="G36" s="160"/>
      <c r="H36" s="161"/>
      <c r="I36" s="85"/>
      <c r="J36" s="85"/>
      <c r="K36" s="85"/>
      <c r="L36" s="162"/>
      <c r="M36" s="162"/>
      <c r="N36" s="163"/>
      <c r="O36" s="163"/>
      <c r="P36" s="163"/>
      <c r="Q36" s="162"/>
      <c r="R36" s="179"/>
      <c r="S36" s="179"/>
    </row>
    <row r="37" spans="1:19" s="180" customFormat="1" ht="20.25">
      <c r="A37" s="68">
        <v>19</v>
      </c>
      <c r="B37" s="84" t="s">
        <v>80</v>
      </c>
      <c r="C37" s="119" t="s">
        <v>277</v>
      </c>
      <c r="D37" s="117" t="s">
        <v>278</v>
      </c>
      <c r="E37" s="123" t="s">
        <v>78</v>
      </c>
      <c r="F37" s="122">
        <v>9.2</v>
      </c>
      <c r="G37" s="160"/>
      <c r="H37" s="161"/>
      <c r="I37" s="85"/>
      <c r="J37" s="79"/>
      <c r="K37" s="79"/>
      <c r="L37" s="162"/>
      <c r="M37" s="162"/>
      <c r="N37" s="163"/>
      <c r="O37" s="163"/>
      <c r="P37" s="163"/>
      <c r="Q37" s="162"/>
      <c r="R37" s="179"/>
      <c r="S37" s="179"/>
    </row>
    <row r="38" spans="1:19" s="180" customFormat="1" ht="20.25">
      <c r="A38" s="68">
        <v>20</v>
      </c>
      <c r="B38" s="84" t="s">
        <v>80</v>
      </c>
      <c r="C38" s="119" t="s">
        <v>279</v>
      </c>
      <c r="D38" s="117" t="s">
        <v>280</v>
      </c>
      <c r="E38" s="123" t="s">
        <v>78</v>
      </c>
      <c r="F38" s="122">
        <v>9.2</v>
      </c>
      <c r="G38" s="160"/>
      <c r="H38" s="161"/>
      <c r="I38" s="85"/>
      <c r="J38" s="183"/>
      <c r="K38" s="183"/>
      <c r="L38" s="162"/>
      <c r="M38" s="162"/>
      <c r="N38" s="163"/>
      <c r="O38" s="163"/>
      <c r="P38" s="163"/>
      <c r="Q38" s="162"/>
      <c r="R38" s="179"/>
      <c r="S38" s="179"/>
    </row>
    <row r="39" spans="1:19" s="180" customFormat="1" ht="26.25">
      <c r="A39" s="68"/>
      <c r="B39" s="84"/>
      <c r="C39" s="120" t="s">
        <v>281</v>
      </c>
      <c r="D39" s="117"/>
      <c r="E39" s="123"/>
      <c r="F39" s="122"/>
      <c r="G39" s="54"/>
      <c r="H39" s="161"/>
      <c r="I39" s="85"/>
      <c r="J39" s="79"/>
      <c r="K39" s="79"/>
      <c r="L39" s="162"/>
      <c r="M39" s="162"/>
      <c r="N39" s="163"/>
      <c r="O39" s="163"/>
      <c r="P39" s="163"/>
      <c r="Q39" s="162"/>
      <c r="R39" s="179"/>
      <c r="S39" s="179"/>
    </row>
    <row r="40" spans="1:19" s="180" customFormat="1" ht="52.5">
      <c r="A40" s="68">
        <v>21</v>
      </c>
      <c r="B40" s="84" t="s">
        <v>80</v>
      </c>
      <c r="C40" s="119" t="s">
        <v>282</v>
      </c>
      <c r="D40" s="117"/>
      <c r="E40" s="123" t="s">
        <v>66</v>
      </c>
      <c r="F40" s="122">
        <v>4</v>
      </c>
      <c r="G40" s="160"/>
      <c r="H40" s="161"/>
      <c r="I40" s="85"/>
      <c r="J40" s="79"/>
      <c r="K40" s="79"/>
      <c r="L40" s="162"/>
      <c r="M40" s="162"/>
      <c r="N40" s="163"/>
      <c r="O40" s="163"/>
      <c r="P40" s="163"/>
      <c r="Q40" s="162"/>
      <c r="R40" s="179"/>
      <c r="S40" s="179"/>
    </row>
    <row r="41" spans="1:19" s="180" customFormat="1" ht="52.5">
      <c r="A41" s="68">
        <v>22</v>
      </c>
      <c r="B41" s="84" t="s">
        <v>80</v>
      </c>
      <c r="C41" s="119" t="s">
        <v>283</v>
      </c>
      <c r="D41" s="117"/>
      <c r="E41" s="123" t="s">
        <v>79</v>
      </c>
      <c r="F41" s="122">
        <v>18.3</v>
      </c>
      <c r="G41" s="160"/>
      <c r="H41" s="161"/>
      <c r="I41" s="85"/>
      <c r="J41" s="79"/>
      <c r="K41" s="79"/>
      <c r="L41" s="162"/>
      <c r="M41" s="162"/>
      <c r="N41" s="163"/>
      <c r="O41" s="163"/>
      <c r="P41" s="163"/>
      <c r="Q41" s="162"/>
      <c r="R41" s="179"/>
      <c r="S41" s="179"/>
    </row>
    <row r="42" spans="1:19" s="180" customFormat="1" ht="39">
      <c r="A42" s="68">
        <v>23</v>
      </c>
      <c r="B42" s="84" t="s">
        <v>80</v>
      </c>
      <c r="C42" s="119" t="s">
        <v>284</v>
      </c>
      <c r="D42" s="117" t="s">
        <v>285</v>
      </c>
      <c r="E42" s="123" t="s">
        <v>79</v>
      </c>
      <c r="F42" s="122">
        <v>18.3</v>
      </c>
      <c r="G42" s="160"/>
      <c r="H42" s="161"/>
      <c r="I42" s="85"/>
      <c r="J42" s="79"/>
      <c r="K42" s="79"/>
      <c r="L42" s="162"/>
      <c r="M42" s="162"/>
      <c r="N42" s="163"/>
      <c r="O42" s="163"/>
      <c r="P42" s="163"/>
      <c r="Q42" s="162"/>
      <c r="R42" s="179"/>
      <c r="S42" s="179"/>
    </row>
    <row r="43" spans="1:19" s="180" customFormat="1" ht="39">
      <c r="A43" s="68">
        <v>24</v>
      </c>
      <c r="B43" s="84" t="s">
        <v>80</v>
      </c>
      <c r="C43" s="119" t="s">
        <v>284</v>
      </c>
      <c r="D43" s="117" t="s">
        <v>285</v>
      </c>
      <c r="E43" s="123" t="s">
        <v>79</v>
      </c>
      <c r="F43" s="122">
        <v>18.3</v>
      </c>
      <c r="G43" s="160"/>
      <c r="H43" s="161"/>
      <c r="I43" s="85"/>
      <c r="J43" s="79"/>
      <c r="K43" s="79"/>
      <c r="L43" s="162"/>
      <c r="M43" s="162"/>
      <c r="N43" s="163"/>
      <c r="O43" s="163"/>
      <c r="P43" s="163"/>
      <c r="Q43" s="162"/>
      <c r="R43" s="179"/>
      <c r="S43" s="179"/>
    </row>
    <row r="44" spans="1:19" s="180" customFormat="1" ht="26.25">
      <c r="A44" s="68">
        <v>25</v>
      </c>
      <c r="B44" s="84" t="s">
        <v>80</v>
      </c>
      <c r="C44" s="119" t="s">
        <v>286</v>
      </c>
      <c r="D44" s="117"/>
      <c r="E44" s="123" t="s">
        <v>76</v>
      </c>
      <c r="F44" s="122">
        <v>0.8</v>
      </c>
      <c r="G44" s="160"/>
      <c r="H44" s="161"/>
      <c r="I44" s="85"/>
      <c r="J44" s="79"/>
      <c r="K44" s="79"/>
      <c r="L44" s="162"/>
      <c r="M44" s="162"/>
      <c r="N44" s="163"/>
      <c r="O44" s="163"/>
      <c r="P44" s="163"/>
      <c r="Q44" s="162"/>
      <c r="R44" s="179"/>
      <c r="S44" s="179"/>
    </row>
    <row r="45" spans="1:19" s="180" customFormat="1" ht="26.25">
      <c r="A45" s="68">
        <v>26</v>
      </c>
      <c r="B45" s="84" t="s">
        <v>80</v>
      </c>
      <c r="C45" s="119" t="s">
        <v>287</v>
      </c>
      <c r="D45" s="117"/>
      <c r="E45" s="123" t="s">
        <v>66</v>
      </c>
      <c r="F45" s="122">
        <v>2</v>
      </c>
      <c r="G45" s="160"/>
      <c r="H45" s="161"/>
      <c r="I45" s="85"/>
      <c r="J45" s="79"/>
      <c r="K45" s="79"/>
      <c r="L45" s="162"/>
      <c r="M45" s="162"/>
      <c r="N45" s="163"/>
      <c r="O45" s="163"/>
      <c r="P45" s="163"/>
      <c r="Q45" s="162"/>
      <c r="R45" s="179"/>
      <c r="S45" s="179"/>
    </row>
    <row r="46" spans="1:19" s="180" customFormat="1" ht="39">
      <c r="A46" s="68">
        <v>27</v>
      </c>
      <c r="B46" s="84" t="s">
        <v>80</v>
      </c>
      <c r="C46" s="119" t="s">
        <v>284</v>
      </c>
      <c r="D46" s="117" t="s">
        <v>285</v>
      </c>
      <c r="E46" s="123" t="s">
        <v>79</v>
      </c>
      <c r="F46" s="122">
        <v>4.4</v>
      </c>
      <c r="G46" s="160"/>
      <c r="H46" s="161"/>
      <c r="I46" s="85"/>
      <c r="J46" s="79"/>
      <c r="K46" s="79"/>
      <c r="L46" s="162"/>
      <c r="M46" s="162"/>
      <c r="N46" s="163"/>
      <c r="O46" s="163"/>
      <c r="P46" s="163"/>
      <c r="Q46" s="162"/>
      <c r="R46" s="179"/>
      <c r="S46" s="179"/>
    </row>
    <row r="47" spans="1:19" s="180" customFormat="1" ht="12.75">
      <c r="A47" s="68"/>
      <c r="B47" s="68"/>
      <c r="C47" s="111"/>
      <c r="D47" s="113"/>
      <c r="E47" s="87"/>
      <c r="F47" s="88"/>
      <c r="G47" s="88"/>
      <c r="H47" s="88"/>
      <c r="I47" s="159"/>
      <c r="J47" s="159"/>
      <c r="K47" s="159"/>
      <c r="L47" s="80">
        <f>ROUND(I47+J47+K47,2)</f>
        <v>0</v>
      </c>
      <c r="M47" s="80">
        <f>ROUND(G47*F47,2)</f>
        <v>0</v>
      </c>
      <c r="N47" s="81">
        <f>ROUND(I47*F47,2)</f>
        <v>0</v>
      </c>
      <c r="O47" s="81">
        <f>ROUND(J47*F47,2)</f>
        <v>0</v>
      </c>
      <c r="P47" s="81">
        <f>ROUND(K47*F47,2)</f>
        <v>0</v>
      </c>
      <c r="Q47" s="80">
        <f>ROUND(N47+O47+P47,2)</f>
        <v>0</v>
      </c>
      <c r="R47" s="179"/>
      <c r="S47" s="179"/>
    </row>
    <row r="48" spans="1:19" s="75" customFormat="1" ht="38.25" customHeight="1">
      <c r="A48" s="90"/>
      <c r="B48" s="90"/>
      <c r="C48" s="350" t="s">
        <v>49</v>
      </c>
      <c r="D48" s="351"/>
      <c r="E48" s="91"/>
      <c r="F48" s="92"/>
      <c r="G48" s="92"/>
      <c r="H48" s="92"/>
      <c r="I48" s="92"/>
      <c r="J48" s="92"/>
      <c r="K48" s="92"/>
      <c r="L48" s="93"/>
      <c r="M48" s="93">
        <f>SUM(M15:M47)</f>
        <v>0</v>
      </c>
      <c r="N48" s="93">
        <f>SUM(N15:N47)</f>
        <v>0</v>
      </c>
      <c r="O48" s="93">
        <f>SUM(O15:O47)</f>
        <v>0</v>
      </c>
      <c r="P48" s="93">
        <f>SUM(P15:P47)</f>
        <v>0</v>
      </c>
      <c r="Q48" s="93">
        <f>SUM(Q15:Q47)</f>
        <v>0</v>
      </c>
      <c r="R48" s="74"/>
      <c r="S48" s="74"/>
    </row>
    <row r="49" spans="1:4" s="96" customFormat="1" ht="12.75">
      <c r="A49" s="94"/>
      <c r="B49" s="94"/>
      <c r="C49" s="95"/>
      <c r="D49" s="106"/>
    </row>
    <row r="50" spans="1:7" s="96" customFormat="1" ht="12.75">
      <c r="A50" s="57" t="s">
        <v>35</v>
      </c>
      <c r="B50" s="56" t="s">
        <v>36</v>
      </c>
      <c r="C50" s="95"/>
      <c r="D50" s="106"/>
      <c r="E50" s="95"/>
      <c r="F50" s="95"/>
      <c r="G50" s="95"/>
    </row>
    <row r="51" spans="1:7" s="96" customFormat="1" ht="12.75">
      <c r="A51" s="57"/>
      <c r="B51" s="56"/>
      <c r="C51" s="95"/>
      <c r="D51" s="106"/>
      <c r="E51" s="95"/>
      <c r="F51" s="95"/>
      <c r="G51" s="95"/>
    </row>
    <row r="52" spans="1:4" s="96" customFormat="1" ht="12.75">
      <c r="A52" s="94"/>
      <c r="B52" s="94"/>
      <c r="C52" s="95"/>
      <c r="D52" s="106"/>
    </row>
    <row r="53" spans="1:4" s="96" customFormat="1" ht="12.75">
      <c r="A53" s="56" t="str">
        <f>'Buvn.kopt.'!$A$27</f>
        <v>Sastādīja:  </v>
      </c>
      <c r="B53" s="97"/>
      <c r="C53" s="98"/>
      <c r="D53" s="107"/>
    </row>
    <row r="54" spans="1:19" ht="12.75">
      <c r="A54" s="56"/>
      <c r="B54" s="99"/>
      <c r="C54" s="100"/>
      <c r="D54" s="108"/>
      <c r="G54" s="102"/>
      <c r="R54" s="101"/>
      <c r="S54" s="101"/>
    </row>
    <row r="55" spans="1:19" ht="12.75">
      <c r="A55" s="56"/>
      <c r="B55" s="99"/>
      <c r="C55" s="99"/>
      <c r="D55" s="109"/>
      <c r="R55" s="101"/>
      <c r="S55" s="101"/>
    </row>
    <row r="56" spans="1:7" s="99" customFormat="1" ht="12.75">
      <c r="A56" s="103"/>
      <c r="D56" s="109"/>
      <c r="E56" s="101"/>
      <c r="F56" s="101"/>
      <c r="G56" s="101"/>
    </row>
    <row r="57" spans="1:19" ht="12.75">
      <c r="A57" s="56" t="str">
        <f>'Buvn.kopt.'!$A$31</f>
        <v>Pārbaudīja: </v>
      </c>
      <c r="B57" s="99"/>
      <c r="C57" s="99"/>
      <c r="D57" s="109"/>
      <c r="R57" s="101"/>
      <c r="S57" s="101"/>
    </row>
    <row r="58" spans="1:19" ht="12.75">
      <c r="A58" s="99"/>
      <c r="B58" s="99"/>
      <c r="C58" s="99"/>
      <c r="D58" s="109"/>
      <c r="R58" s="101"/>
      <c r="S58" s="101"/>
    </row>
    <row r="59" spans="1:19" ht="12.75">
      <c r="A59" s="99"/>
      <c r="B59" s="99"/>
      <c r="C59" s="99"/>
      <c r="D59" s="109"/>
      <c r="R59" s="101"/>
      <c r="S59" s="101"/>
    </row>
    <row r="60" spans="1:19" ht="12.75">
      <c r="A60" s="99"/>
      <c r="B60" s="99"/>
      <c r="C60" s="99"/>
      <c r="D60" s="109"/>
      <c r="R60" s="101"/>
      <c r="S60" s="101"/>
    </row>
  </sheetData>
  <sheetProtection/>
  <mergeCells count="30">
    <mergeCell ref="C48:D48"/>
    <mergeCell ref="G13:L13"/>
    <mergeCell ref="C13:D14"/>
    <mergeCell ref="M13:Q13"/>
    <mergeCell ref="A7:B7"/>
    <mergeCell ref="G10:H10"/>
    <mergeCell ref="I10:J10"/>
    <mergeCell ref="L10:M10"/>
    <mergeCell ref="N10:O10"/>
    <mergeCell ref="M12:N12"/>
    <mergeCell ref="A4:B4"/>
    <mergeCell ref="A5:B5"/>
    <mergeCell ref="C5:P5"/>
    <mergeCell ref="A6:B6"/>
    <mergeCell ref="A9:F9"/>
    <mergeCell ref="G9:H9"/>
    <mergeCell ref="I9:J9"/>
    <mergeCell ref="L9:M9"/>
    <mergeCell ref="N9:O9"/>
    <mergeCell ref="C7:P7"/>
    <mergeCell ref="A1:Q1"/>
    <mergeCell ref="A2:Q2"/>
    <mergeCell ref="A13:A14"/>
    <mergeCell ref="B13:B14"/>
    <mergeCell ref="E13:E14"/>
    <mergeCell ref="F13:F14"/>
    <mergeCell ref="C4:P4"/>
    <mergeCell ref="C6:P6"/>
    <mergeCell ref="A3:B3"/>
    <mergeCell ref="C3:P3"/>
  </mergeCells>
  <printOptions horizontalCentered="1"/>
  <pageMargins left="0.748031496062992" right="0.748031496062992" top="1.56496063" bottom="1.104330709" header="0.433070866141732" footer="0.2362204724409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Irina</cp:lastModifiedBy>
  <cp:lastPrinted>2017-10-02T13:27:54Z</cp:lastPrinted>
  <dcterms:created xsi:type="dcterms:W3CDTF">1996-10-14T23:33:28Z</dcterms:created>
  <dcterms:modified xsi:type="dcterms:W3CDTF">2017-11-02T11:39:51Z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