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432" firstSheet="2" activeTab="10"/>
  </bookViews>
  <sheets>
    <sheet name="Drustu_3" sheetId="1" r:id="rId1"/>
    <sheet name="Meža_12_14_16" sheetId="2" r:id="rId2"/>
    <sheet name="Mežaparks" sheetId="3" r:id="rId3"/>
    <sheet name="Ziemeļaustrumu_apvedceļš" sheetId="4" r:id="rId4"/>
    <sheet name="Vēju_iela" sheetId="5" r:id="rId5"/>
    <sheet name="Bērzpils-A8" sheetId="6" r:id="rId6"/>
    <sheet name="Pēternieki" sheetId="7" r:id="rId7"/>
    <sheet name="Zeiferta_2" sheetId="8" r:id="rId8"/>
    <sheet name="Priežu_iela" sheetId="9" r:id="rId9"/>
    <sheet name="Ošu_iela" sheetId="10" r:id="rId10"/>
    <sheet name="koptame" sheetId="11" r:id="rId11"/>
  </sheets>
  <definedNames/>
  <calcPr fullCalcOnLoad="1" fullPrecision="0"/>
</workbook>
</file>

<file path=xl/sharedStrings.xml><?xml version="1.0" encoding="utf-8"?>
<sst xmlns="http://schemas.openxmlformats.org/spreadsheetml/2006/main" count="911" uniqueCount="153">
  <si>
    <t xml:space="preserve"> </t>
  </si>
  <si>
    <t>Nr.p.k.</t>
  </si>
  <si>
    <t xml:space="preserve">Mērvienība </t>
  </si>
  <si>
    <t>Daudzums</t>
  </si>
  <si>
    <t>Vienības izmaksas (bez PVN) EUR</t>
  </si>
  <si>
    <t>Kopā uz visu apjomu (bez PVN) EUR</t>
  </si>
  <si>
    <t>Laika norma (c/h)</t>
  </si>
  <si>
    <t>Darba apmaksas likme, EUR/ch</t>
  </si>
  <si>
    <t>Darba alga, EUR</t>
  </si>
  <si>
    <t>Materiāli, EUR</t>
  </si>
  <si>
    <t>Mehānismi,         EUR</t>
  </si>
  <si>
    <t>Kopā, EUR</t>
  </si>
  <si>
    <t>Darbietilpība, c/h</t>
  </si>
  <si>
    <t>Mehānismi, EUR</t>
  </si>
  <si>
    <t>Summa, EUR</t>
  </si>
  <si>
    <t>gab</t>
  </si>
  <si>
    <t>Tranšejas rakšana un aizbēršana</t>
  </si>
  <si>
    <t>m</t>
  </si>
  <si>
    <t>Kabeļu plastmasas aizsargcaurules d=75mm, 450N guldīšana tranšejā</t>
  </si>
  <si>
    <t>Bedres rakšana ielas staba pamatnei</t>
  </si>
  <si>
    <t>m3</t>
  </si>
  <si>
    <t>Betona pamatnes P-1.3 uzstādīšana</t>
  </si>
  <si>
    <t>Cinkotā metāla staba H=7,1m uzstādīšana</t>
  </si>
  <si>
    <t>Staba gumijas blīves uzstādīšana</t>
  </si>
  <si>
    <t>Kabeļa CYKY-3x1,5mm montāža stabā</t>
  </si>
  <si>
    <t>Kabeļa gala apdares 4D-16-35 "Raychem" montāža</t>
  </si>
  <si>
    <t>Šķembas piegāde</t>
  </si>
  <si>
    <t>kompl</t>
  </si>
  <si>
    <t>objekts</t>
  </si>
  <si>
    <t>Dokumentācijas un mērījumu sagatavošana</t>
  </si>
  <si>
    <t>Melnzemes vešanas darbi</t>
  </si>
  <si>
    <t>Apzaļumošanas darbi</t>
  </si>
  <si>
    <t>m2</t>
  </si>
  <si>
    <t>KOPĀ:</t>
  </si>
  <si>
    <t>Materiālu un transporta izdevumi</t>
  </si>
  <si>
    <t>Kopā tiešās izmaksas</t>
  </si>
  <si>
    <t>Virsizdevumi, t.sk. darba aizsardzība</t>
  </si>
  <si>
    <t>Peļņa</t>
  </si>
  <si>
    <t>Darba devēja sociālais nodoklis</t>
  </si>
  <si>
    <t>Kopā bez PVN:</t>
  </si>
  <si>
    <t>Cinkotās konsoles (T-veida kronšteins 2/1/15) uzstādīšana</t>
  </si>
  <si>
    <t>Automātslēdža 1C6A montāža apgaismes stabā</t>
  </si>
  <si>
    <t>Būves nosaukums: Ārējā apgaismojuma izbūve un daļēja rekonstrukcija Olaines novadā</t>
  </si>
  <si>
    <t>Tāmes izmaksas:</t>
  </si>
  <si>
    <t>EUR (bez PVN)</t>
  </si>
  <si>
    <t>Lokālā tāme Nr. 1</t>
  </si>
  <si>
    <t>Kabeļa AXPK-4x25mm guldīšana tranšejā/caurulē</t>
  </si>
  <si>
    <t>Kabeļa AXPK-4x35mm guldīšana tranšejā/caurulē</t>
  </si>
  <si>
    <t>ZS kabeļa AXPK-4x35 montāža sadalnē</t>
  </si>
  <si>
    <t>Cinkotās konsoles (L-veida kronšteins 2/1/15) uzstādīšana</t>
  </si>
  <si>
    <t>ZS kabeļa AXPK-4x25 montāža balstā</t>
  </si>
  <si>
    <t>Kabeļtrases nospraušana un digitālā uzmērīšana</t>
  </si>
  <si>
    <t>Kabeļa brīdinājuma lentas "Kabelis" montāža tranšejā</t>
  </si>
  <si>
    <t>Kabeļu dzīslu savienošana, pieslēgšana el.ietaisēm</t>
  </si>
  <si>
    <t>Objekta sakārtošanas darbi</t>
  </si>
  <si>
    <t>Tāme sastādīta:</t>
  </si>
  <si>
    <t>Esošo gaismas ķermeņu demontāža un montāža</t>
  </si>
  <si>
    <t>Gaismas ķermeņa NIKKON-100W ar spuldzi SON-T uzstādīšana</t>
  </si>
  <si>
    <t xml:space="preserve">Kabeļu aizsargcaurules ievilkšana ar HVU metodi, d=110mm, 1250N </t>
  </si>
  <si>
    <t xml:space="preserve">Kabeļu aizsargcaurules ievilkšana ar HVU metodi, d=75mm, 750N </t>
  </si>
  <si>
    <t>Lokālā tāme Nr. 2</t>
  </si>
  <si>
    <t>Kabeļa AXPK-4x16mm guldīšana tranšejā/caurulē</t>
  </si>
  <si>
    <t>ZS kabeļa AXPK-4x16 montāža balstā</t>
  </si>
  <si>
    <t>Lokālā tāme Nr. 3</t>
  </si>
  <si>
    <t>Gaismas ķermeņa NIKKON-150W ar spuldzi SON-T uzstādīšana</t>
  </si>
  <si>
    <t>Lokālā tāme Nr. 4</t>
  </si>
  <si>
    <t>Kabeļa savienojuma uzmavas LJSM-4x/016-50 montāža</t>
  </si>
  <si>
    <t>Smilts piegāde</t>
  </si>
  <si>
    <t>Lokālā tāme Nr. 5</t>
  </si>
  <si>
    <t>Lokālā tāme Nr. 6</t>
  </si>
  <si>
    <t>Lokālā tāme Nr. 7</t>
  </si>
  <si>
    <t>ZS kabeļa AXPK-4x16 montāža sadalnē</t>
  </si>
  <si>
    <t>Lokālā tāme Nr. 8</t>
  </si>
  <si>
    <t>Kabeļu savienojuma klemmju montāža balstā</t>
  </si>
  <si>
    <t>Objekta adrese: Pēternieki, Olaines pagasts, Olaines novads</t>
  </si>
  <si>
    <t>Apgaismojuma vadības sadalnes ar fotoreleju un laika releju montāža</t>
  </si>
  <si>
    <t>AS "Sadales tīkls" pieslēguma tehniskā projekta izstrāde un saskaņošana</t>
  </si>
  <si>
    <t>Cinkotās konsoles (V-veida kronšteins 2/1/15) uzstādīšana</t>
  </si>
  <si>
    <t>Objekta adrese: Krasta iela, Jaunolaine, Olaines novads</t>
  </si>
  <si>
    <t>Kabeļu plastmasas aizsargcaurules d=75mm, 750N guldīšana tranšejā</t>
  </si>
  <si>
    <t>ZS kabeļa AXPK-4x25 montāža sadalnē</t>
  </si>
  <si>
    <t>Grants seguma brauktuves atjaunošana</t>
  </si>
  <si>
    <t>Objekta adrese: Priežu iela, Jaunolaine, Olaines novads</t>
  </si>
  <si>
    <t>Pasūtītāja būvniecības koptāme</t>
  </si>
  <si>
    <t>Būves adrese: Olaines novads</t>
  </si>
  <si>
    <t>Nr. p.k.</t>
  </si>
  <si>
    <t>Objekta nosaukums</t>
  </si>
  <si>
    <t>Objekta izmaksas (EUR)</t>
  </si>
  <si>
    <t xml:space="preserve">  </t>
  </si>
  <si>
    <t>Kopā</t>
  </si>
  <si>
    <t>PVN (21%)</t>
  </si>
  <si>
    <t>Būves nosaukums: Ārējā apgaismojuma izbūve un daļēja rekonstrukcija Olaines  novadā</t>
  </si>
  <si>
    <t>Objekta adrese: Drustu gatve, Dalbes iela, Olaine, Olaines novads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</si>
  <si>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rekonstrukcijas darbi Meža ielā 12, 14, 16, Jaunolainē, Olaines novadā</t>
    </r>
  </si>
  <si>
    <t>Objekta adrese: Meža iela 12, 14, 16, Jaunolaine, Olaines novads</t>
  </si>
  <si>
    <t>Asfaltbetona seguma demontāža un atjaunošana</t>
  </si>
  <si>
    <t>Bruģa seguma demontāža</t>
  </si>
  <si>
    <t>Bruģa seguma atjaunošana</t>
  </si>
  <si>
    <t>Apgaismojuma līnijas tehniskā projekta izstrāde un saskaņošana, ieskaitot topogrāfiskā plāna uzmērīšanu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</si>
  <si>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izbūve veloceliņam Mežaparkā (Zemgales 40), veco dzelzsbetona stabu demontāža gar Veselības ielu 7, Olainē</t>
    </r>
  </si>
  <si>
    <t>Objekta adrese: Mežaparks, Veselības iela 7, Olaine, Olaines novads</t>
  </si>
  <si>
    <t>ZS kabeļa AXPK-4x35 montāža balstā</t>
  </si>
  <si>
    <t>Dzelzsbetona stabu utilizācija</t>
  </si>
  <si>
    <t>Dzelzsbetona stabu demontāža</t>
  </si>
  <si>
    <t>Automātslēdža 1C20A montāža sadalnē</t>
  </si>
  <si>
    <t>Objekta adrese: Ziemeļaustrumu apvedceļš, Olaine, Olaines novads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</si>
  <si>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Gājēju celiņa atjaunošanas darbi Ziemeļaustrumu apvedceļš (no Rīgas ielas virzienā uz loģistikas centru), Olainē, Olaines novadā</t>
    </r>
  </si>
  <si>
    <t>Cinkotā metāla staba nosegvāciņu uzstādīšana</t>
  </si>
  <si>
    <t>Esošo metāla stabu demontāža un montāža</t>
  </si>
  <si>
    <t>Betona pamatnes demontāža</t>
  </si>
  <si>
    <t>Gaismas ķermeņu aizsargstiklu tīrīšana</t>
  </si>
  <si>
    <t>Spuldzes nomaiņa uz jaunām SON-T spuldzēm 100W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</si>
  <si>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Vēju ielā, Stūnīšos, Olaines pagastā, Olaines novadā</t>
    </r>
  </si>
  <si>
    <t>Objekta adrese: Vēju iela, Stūnīši, Olaines pagasts, Olaines novads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</si>
  <si>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Ielu apgaismojuma ierīkošanas darbi dzelzceļa pārejai un gājēju ceļam Bērzpils-A8, Olaines novads</t>
    </r>
  </si>
  <si>
    <t>Objekta adrese: Bērzpils-A8, Olaines pagasts, Olaines novads</t>
  </si>
  <si>
    <t>Objekta adrese: Zeiferta iela, Olaine, Olaines novads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</si>
  <si>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Priežu ielā (no Smilšu ielas līdz Priežu ielai 1B), Jaunolainē, Olaines novadā</t>
    </r>
  </si>
  <si>
    <t>Piekarkabeļa AMKA-3X16+25 montāža</t>
  </si>
  <si>
    <t>Piekarāķa SOT29 montāža</t>
  </si>
  <si>
    <t>Piekarāķa sprādzes COT36 montāža</t>
  </si>
  <si>
    <t>Tērauda lenta COT37</t>
  </si>
  <si>
    <t>Piekarspailes SO214 montāža</t>
  </si>
  <si>
    <t>Enkurspailes SO28 montāža</t>
  </si>
  <si>
    <t>Nozarspailes SL4.25 montāža</t>
  </si>
  <si>
    <t>Spaiļu apvalks SP15</t>
  </si>
  <si>
    <t>Nozarspailes SLIW50 montāža</t>
  </si>
  <si>
    <t>Nozarspailes SM1.11 montāža</t>
  </si>
  <si>
    <t>Staba atsaites montāža</t>
  </si>
  <si>
    <t>Gaismas ķermeņa Philips Malaga LED 67W montāža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</si>
  <si>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bērnu laukumam Ošu ielā, Jaunolainē, Olaines pagastā, Olaines novadā</t>
    </r>
  </si>
  <si>
    <t>Automātslēdža 3C20A montāža sadalnē</t>
  </si>
  <si>
    <t>Apgaismojuma rekonstrukcijas darbi Meža ielā 12, 14, 16, Jaunolainē, Olaines novadā</t>
  </si>
  <si>
    <t>Apgaismojuma izbūve veloceliņam Mežaparkā (Zemgales 40), veco dzelzsbetona stabu demontāža gar Veselības ielu 7, Olainē</t>
  </si>
  <si>
    <t>Gājēju celiņa atjaunošanas darbi Ziemeļaustrumu apvedceļš (no Rīgas ielas virzienā uz loģistikas centru), Olainē, Olaines novadā</t>
  </si>
  <si>
    <t>Apgaismojuma ierīkošanas darbi Vēju ielā, Stūnīšos, Olaines pagastā, Olaines novadā</t>
  </si>
  <si>
    <t xml:space="preserve"> Ielu apgaismojuma ierīkošanas darbi dzelzceļa pārejai un gājēju ceļam Bērzpils-A8, Olaines novads</t>
  </si>
  <si>
    <t>Apgaismojuma ierīkošanas darbi Priežu ielā (no Smilšu ielas līdz Priežu ielai 1B), Jaunolainē, Olaines novadā</t>
  </si>
  <si>
    <t>Automātslēdža 1C25A montāža sadalnē</t>
  </si>
  <si>
    <t>ZS kabeļa līdz 50mm2 demontāža</t>
  </si>
  <si>
    <t>Metāla aizsargcaurules  ø=108X6 mm montāža pāri grāvim</t>
  </si>
  <si>
    <t>Lokālā tāme Nr. 10</t>
  </si>
  <si>
    <t>Lokālā tāme Nr. 9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</si>
  <si>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Pēterniekos, Olaines pagastā (no pagrieziena līdz dzīvojamai mājai "Sudrabini")</t>
    </r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</si>
  <si>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Gājēju celiņa apgaismojuma ierīkošanas darbi  Drustu gatve 3 (starp SPII "Ābelīte" Parka 5 un Dalbes 8), Olaine</t>
    </r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</si>
  <si>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Papildus apgaismojuma ierīkošana pie Zeiferta ielas 2 (gājēju celiņš uz dzelzceļa staciju), Olainē, Olaines novadā</t>
    </r>
  </si>
  <si>
    <t>Esošo gaismekļu demontāža no ēku jumtiem</t>
  </si>
  <si>
    <t>Gājēju celiņa apgaismojuma ierīkošanas darbi  Drustu gatve 3 (starp SPII "Ābelīte" Parka 5, Olaine un Dalbes 8)  Olaine</t>
  </si>
  <si>
    <t>Papildus apgaismojuma ierīkošana pie Zeiferta ielas 2 (gājēju celiņš uz dzelzceļa staciju), Olainē, Olaines novadā</t>
  </si>
  <si>
    <t xml:space="preserve">Apgaismojuma ierīkošanas darbi bērnu laukumam Ošu ielā, Jaunolainē, Olaines pagastā, Olaines novadā (līdz z.g."Tirgus placis") </t>
  </si>
  <si>
    <t>Pasūtījuma Nr.: Iepirkums ONP 2017/17</t>
  </si>
  <si>
    <t>Pasūtījuma Nr:  Iepirkums ONP 2017/17</t>
  </si>
  <si>
    <t>Apgaismojuma ierīkošanas darbi Pēterniekos, Olaines pagastā (no pagrieziena līdz dzīvojamai mājai "Sudrabini")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</si>
</sst>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  <numFmt numFmtId="166" formatCode="\ yyyy&quot;. gada &quot;d\.\ mmm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9" fontId="4" fillId="0" borderId="10" xfId="57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6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144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92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O38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16</v>
      </c>
      <c r="C12" s="8" t="s">
        <v>17</v>
      </c>
      <c r="D12" s="9">
        <v>35</v>
      </c>
      <c r="E12" s="10"/>
      <c r="F12" s="10"/>
      <c r="G12" s="10">
        <f aca="true" t="shared" si="0" ref="G12:G31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18</v>
      </c>
      <c r="C13" s="8" t="s">
        <v>17</v>
      </c>
      <c r="D13" s="9">
        <v>30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19</v>
      </c>
      <c r="C14" s="8" t="s">
        <v>20</v>
      </c>
      <c r="D14" s="10">
        <v>1.3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26.25">
      <c r="A15" s="6">
        <v>4</v>
      </c>
      <c r="B15" s="7" t="s">
        <v>21</v>
      </c>
      <c r="C15" s="8" t="s">
        <v>15</v>
      </c>
      <c r="D15" s="9">
        <v>1</v>
      </c>
      <c r="E15" s="10"/>
      <c r="F15" s="10"/>
      <c r="G15" s="10">
        <f t="shared" si="0"/>
        <v>0</v>
      </c>
      <c r="H15" s="10"/>
      <c r="I15" s="10"/>
      <c r="J15" s="10">
        <f aca="true" t="shared" si="1" ref="J15:J31">G15+H15+I15</f>
        <v>0</v>
      </c>
      <c r="K15" s="10">
        <f aca="true" t="shared" si="2" ref="K15:K31">D15*E15</f>
        <v>0</v>
      </c>
      <c r="L15" s="10">
        <f aca="true" t="shared" si="3" ref="L15:L31">D15*G15</f>
        <v>0</v>
      </c>
      <c r="M15" s="10">
        <f aca="true" t="shared" si="4" ref="M15:M31">D15*H15</f>
        <v>0</v>
      </c>
      <c r="N15" s="10">
        <f aca="true" t="shared" si="5" ref="N15:N31">D15*I15</f>
        <v>0</v>
      </c>
      <c r="O15" s="11">
        <f aca="true" t="shared" si="6" ref="O15:O31">L15+N15+M15</f>
        <v>0</v>
      </c>
    </row>
    <row r="16" spans="1:15" ht="26.25">
      <c r="A16" s="6">
        <v>5</v>
      </c>
      <c r="B16" s="7" t="s">
        <v>22</v>
      </c>
      <c r="C16" s="8" t="s">
        <v>15</v>
      </c>
      <c r="D16" s="9">
        <v>1</v>
      </c>
      <c r="E16" s="12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14.25">
      <c r="A17" s="6">
        <v>6</v>
      </c>
      <c r="B17" s="7" t="s">
        <v>23</v>
      </c>
      <c r="C17" s="8" t="s">
        <v>15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6.25">
      <c r="A18" s="6">
        <v>7</v>
      </c>
      <c r="B18" s="7" t="s">
        <v>77</v>
      </c>
      <c r="C18" s="8" t="s">
        <v>15</v>
      </c>
      <c r="D18" s="10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61</v>
      </c>
      <c r="C19" s="8" t="s">
        <v>17</v>
      </c>
      <c r="D19" s="9">
        <v>30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62</v>
      </c>
      <c r="C20" s="8" t="s">
        <v>17</v>
      </c>
      <c r="D20" s="9">
        <v>5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24</v>
      </c>
      <c r="C21" s="8" t="s">
        <v>17</v>
      </c>
      <c r="D21" s="9">
        <v>24</v>
      </c>
      <c r="E21" s="12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1">
        <f t="shared" si="6"/>
        <v>0</v>
      </c>
    </row>
    <row r="22" spans="1:15" ht="26.25">
      <c r="A22" s="6">
        <v>11</v>
      </c>
      <c r="B22" s="7" t="s">
        <v>25</v>
      </c>
      <c r="C22" s="8" t="s">
        <v>15</v>
      </c>
      <c r="D22" s="9">
        <v>2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52</v>
      </c>
      <c r="C23" s="8" t="s">
        <v>17</v>
      </c>
      <c r="D23" s="9">
        <v>30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53</v>
      </c>
      <c r="C24" s="8" t="s">
        <v>15</v>
      </c>
      <c r="D24" s="9">
        <v>20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73</v>
      </c>
      <c r="C25" s="8" t="s">
        <v>27</v>
      </c>
      <c r="D25" s="9">
        <v>1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41</v>
      </c>
      <c r="C26" s="8" t="s">
        <v>15</v>
      </c>
      <c r="D26" s="9">
        <v>2</v>
      </c>
      <c r="E26" s="12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57</v>
      </c>
      <c r="C27" s="8" t="s">
        <v>15</v>
      </c>
      <c r="D27" s="9">
        <v>2</v>
      </c>
      <c r="E27" s="10"/>
      <c r="F27" s="10"/>
      <c r="G27" s="10">
        <f t="shared" si="0"/>
        <v>0</v>
      </c>
      <c r="H27" s="11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51</v>
      </c>
      <c r="C28" s="8" t="s">
        <v>28</v>
      </c>
      <c r="D28" s="9">
        <v>1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29</v>
      </c>
      <c r="C29" s="8" t="s">
        <v>28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14.25">
      <c r="A30" s="6">
        <v>19</v>
      </c>
      <c r="B30" s="7" t="s">
        <v>30</v>
      </c>
      <c r="C30" s="8" t="s">
        <v>20</v>
      </c>
      <c r="D30" s="9">
        <v>1.5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14.25">
      <c r="A31" s="6">
        <v>20</v>
      </c>
      <c r="B31" s="7" t="s">
        <v>31</v>
      </c>
      <c r="C31" s="8" t="s">
        <v>32</v>
      </c>
      <c r="D31" s="9">
        <v>15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14"/>
      <c r="B32" s="15"/>
      <c r="C32" s="15"/>
      <c r="D32" s="15"/>
      <c r="E32" s="69" t="s">
        <v>33</v>
      </c>
      <c r="F32" s="69"/>
      <c r="G32" s="69"/>
      <c r="H32" s="69"/>
      <c r="I32" s="69"/>
      <c r="J32" s="16"/>
      <c r="K32" s="17"/>
      <c r="L32" s="17">
        <f>SUM(L12:L31)</f>
        <v>0</v>
      </c>
      <c r="M32" s="17">
        <f>SUM(M12:M31)</f>
        <v>0</v>
      </c>
      <c r="N32" s="17">
        <f>SUM(N12:N31)</f>
        <v>0</v>
      </c>
      <c r="O32" s="17">
        <f>SUM(O12:O31)</f>
        <v>0</v>
      </c>
    </row>
    <row r="33" spans="1:15" ht="14.25">
      <c r="A33" s="14"/>
      <c r="B33" s="15"/>
      <c r="C33" s="15"/>
      <c r="D33" s="15"/>
      <c r="E33" s="66" t="s">
        <v>34</v>
      </c>
      <c r="F33" s="66"/>
      <c r="G33" s="66"/>
      <c r="H33" s="66"/>
      <c r="I33" s="66"/>
      <c r="J33" s="25">
        <v>0</v>
      </c>
      <c r="K33" s="13"/>
      <c r="L33" s="13"/>
      <c r="M33" s="13"/>
      <c r="N33" s="13"/>
      <c r="O33" s="18">
        <f>M32*J33</f>
        <v>0</v>
      </c>
    </row>
    <row r="34" spans="1:15" ht="14.25">
      <c r="A34" s="14"/>
      <c r="B34" s="15"/>
      <c r="C34" s="15"/>
      <c r="D34" s="15"/>
      <c r="E34" s="67" t="s">
        <v>35</v>
      </c>
      <c r="F34" s="67"/>
      <c r="G34" s="67"/>
      <c r="H34" s="67"/>
      <c r="I34" s="67"/>
      <c r="J34" s="13"/>
      <c r="K34" s="13"/>
      <c r="L34" s="13"/>
      <c r="M34" s="13"/>
      <c r="N34" s="13"/>
      <c r="O34" s="18">
        <f>SUM(O32,O33)</f>
        <v>0</v>
      </c>
    </row>
    <row r="35" spans="1:15" ht="14.25">
      <c r="A35" s="14"/>
      <c r="B35" s="19" t="s">
        <v>0</v>
      </c>
      <c r="C35" s="15"/>
      <c r="D35" s="15"/>
      <c r="E35" s="68" t="s">
        <v>36</v>
      </c>
      <c r="F35" s="68"/>
      <c r="G35" s="68"/>
      <c r="H35" s="68"/>
      <c r="I35" s="68"/>
      <c r="J35" s="25">
        <v>0</v>
      </c>
      <c r="K35" s="13"/>
      <c r="L35" s="13"/>
      <c r="M35" s="13"/>
      <c r="N35" s="13"/>
      <c r="O35" s="20">
        <f>O34*J35</f>
        <v>0</v>
      </c>
    </row>
    <row r="36" spans="1:15" ht="14.25">
      <c r="A36" s="14"/>
      <c r="B36" s="19" t="s">
        <v>0</v>
      </c>
      <c r="C36" s="15"/>
      <c r="D36" s="15"/>
      <c r="E36" s="68" t="s">
        <v>37</v>
      </c>
      <c r="F36" s="68"/>
      <c r="G36" s="68"/>
      <c r="H36" s="68"/>
      <c r="I36" s="68"/>
      <c r="J36" s="25">
        <v>0</v>
      </c>
      <c r="K36" s="13"/>
      <c r="L36" s="13"/>
      <c r="M36" s="13"/>
      <c r="N36" s="13"/>
      <c r="O36" s="20">
        <f>O34*J36</f>
        <v>0</v>
      </c>
    </row>
    <row r="37" spans="1:15" ht="14.25">
      <c r="A37" s="14"/>
      <c r="B37" s="19" t="s">
        <v>0</v>
      </c>
      <c r="C37" s="15"/>
      <c r="D37" s="15"/>
      <c r="E37" s="68" t="s">
        <v>38</v>
      </c>
      <c r="F37" s="68"/>
      <c r="G37" s="68"/>
      <c r="H37" s="68"/>
      <c r="I37" s="68"/>
      <c r="J37" s="21">
        <v>0.2359</v>
      </c>
      <c r="K37" s="13"/>
      <c r="L37" s="13"/>
      <c r="M37" s="13" t="s">
        <v>0</v>
      </c>
      <c r="N37" s="13"/>
      <c r="O37" s="20">
        <f>L32*J37</f>
        <v>0</v>
      </c>
    </row>
    <row r="38" spans="1:15" ht="18" customHeight="1">
      <c r="A38" s="14"/>
      <c r="B38" s="19" t="s">
        <v>0</v>
      </c>
      <c r="C38" s="15"/>
      <c r="D38" s="15"/>
      <c r="E38" s="63" t="s">
        <v>39</v>
      </c>
      <c r="F38" s="63"/>
      <c r="G38" s="63"/>
      <c r="H38" s="63"/>
      <c r="I38" s="63"/>
      <c r="J38" s="13"/>
      <c r="K38" s="13"/>
      <c r="L38" s="13"/>
      <c r="M38" s="13"/>
      <c r="N38" s="13"/>
      <c r="O38" s="18">
        <f>SUM(O34:O37)</f>
        <v>0</v>
      </c>
    </row>
    <row r="39" spans="1:5" ht="14.25">
      <c r="A39" s="22"/>
      <c r="B39" s="22"/>
      <c r="C39" s="22"/>
      <c r="D39" s="22"/>
      <c r="E39" s="22"/>
    </row>
  </sheetData>
  <sheetProtection/>
  <mergeCells count="18">
    <mergeCell ref="K9:O9"/>
    <mergeCell ref="E32:I32"/>
    <mergeCell ref="A1:O1"/>
    <mergeCell ref="A2:O2"/>
    <mergeCell ref="A3:O3"/>
    <mergeCell ref="A4:O4"/>
    <mergeCell ref="M7:N7"/>
    <mergeCell ref="A8:O8"/>
    <mergeCell ref="E38:I38"/>
    <mergeCell ref="A9:A10"/>
    <mergeCell ref="C9:C10"/>
    <mergeCell ref="D9:D10"/>
    <mergeCell ref="E9:J9"/>
    <mergeCell ref="E33:I33"/>
    <mergeCell ref="E34:I34"/>
    <mergeCell ref="E35:I35"/>
    <mergeCell ref="E36:I36"/>
    <mergeCell ref="E37:I37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A4" sqref="A4:O4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130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O45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16</v>
      </c>
      <c r="C12" s="8" t="s">
        <v>17</v>
      </c>
      <c r="D12" s="9">
        <v>64</v>
      </c>
      <c r="E12" s="10"/>
      <c r="F12" s="10"/>
      <c r="G12" s="10">
        <f aca="true" t="shared" si="0" ref="G12:G38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18</v>
      </c>
      <c r="C13" s="8" t="s">
        <v>17</v>
      </c>
      <c r="D13" s="9">
        <v>52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39">
      <c r="A14" s="6">
        <v>3</v>
      </c>
      <c r="B14" s="7" t="s">
        <v>79</v>
      </c>
      <c r="C14" s="8" t="s">
        <v>17</v>
      </c>
      <c r="D14" s="9">
        <v>12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58</v>
      </c>
      <c r="C15" s="8" t="s">
        <v>17</v>
      </c>
      <c r="D15" s="9">
        <v>8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6.25">
      <c r="A16" s="6">
        <v>5</v>
      </c>
      <c r="B16" s="7" t="s">
        <v>19</v>
      </c>
      <c r="C16" s="8" t="s">
        <v>20</v>
      </c>
      <c r="D16" s="10">
        <v>2.6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0">
        <f>L16+N16+M16</f>
        <v>0</v>
      </c>
    </row>
    <row r="17" spans="1:15" ht="26.25">
      <c r="A17" s="6">
        <v>6</v>
      </c>
      <c r="B17" s="7" t="s">
        <v>21</v>
      </c>
      <c r="C17" s="8" t="s">
        <v>15</v>
      </c>
      <c r="D17" s="9">
        <v>2</v>
      </c>
      <c r="E17" s="10"/>
      <c r="F17" s="10"/>
      <c r="G17" s="10">
        <f t="shared" si="0"/>
        <v>0</v>
      </c>
      <c r="H17" s="10"/>
      <c r="I17" s="10"/>
      <c r="J17" s="10">
        <f aca="true" t="shared" si="1" ref="J17:J38">G17+H17+I17</f>
        <v>0</v>
      </c>
      <c r="K17" s="10">
        <f aca="true" t="shared" si="2" ref="K17:K38">D17*E17</f>
        <v>0</v>
      </c>
      <c r="L17" s="10">
        <f aca="true" t="shared" si="3" ref="L17:L38">D17*G17</f>
        <v>0</v>
      </c>
      <c r="M17" s="10">
        <f aca="true" t="shared" si="4" ref="M17:M38">D17*H17</f>
        <v>0</v>
      </c>
      <c r="N17" s="10">
        <f aca="true" t="shared" si="5" ref="N17:N38">D17*I17</f>
        <v>0</v>
      </c>
      <c r="O17" s="11">
        <f aca="true" t="shared" si="6" ref="O17:O38">L17+N17+M17</f>
        <v>0</v>
      </c>
    </row>
    <row r="18" spans="1:15" ht="26.25">
      <c r="A18" s="6">
        <v>7</v>
      </c>
      <c r="B18" s="7" t="s">
        <v>22</v>
      </c>
      <c r="C18" s="8" t="s">
        <v>15</v>
      </c>
      <c r="D18" s="9">
        <v>2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14.25">
      <c r="A19" s="6">
        <v>8</v>
      </c>
      <c r="B19" s="7" t="s">
        <v>23</v>
      </c>
      <c r="C19" s="8" t="s">
        <v>15</v>
      </c>
      <c r="D19" s="9">
        <v>2</v>
      </c>
      <c r="E19" s="12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49</v>
      </c>
      <c r="C20" s="8" t="s">
        <v>15</v>
      </c>
      <c r="D20" s="10">
        <v>2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61</v>
      </c>
      <c r="C21" s="8" t="s">
        <v>17</v>
      </c>
      <c r="D21" s="9">
        <v>72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62</v>
      </c>
      <c r="C22" s="8" t="s">
        <v>17</v>
      </c>
      <c r="D22" s="9">
        <v>8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71</v>
      </c>
      <c r="C23" s="8" t="s">
        <v>17</v>
      </c>
      <c r="D23" s="9">
        <v>3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24</v>
      </c>
      <c r="C24" s="8" t="s">
        <v>17</v>
      </c>
      <c r="D24" s="9">
        <v>24</v>
      </c>
      <c r="E24" s="12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1">
        <f t="shared" si="6"/>
        <v>0</v>
      </c>
    </row>
    <row r="25" spans="1:15" ht="26.25">
      <c r="A25" s="6">
        <v>14</v>
      </c>
      <c r="B25" s="7" t="s">
        <v>25</v>
      </c>
      <c r="C25" s="8" t="s">
        <v>15</v>
      </c>
      <c r="D25" s="9">
        <v>4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52</v>
      </c>
      <c r="C26" s="8" t="s">
        <v>17</v>
      </c>
      <c r="D26" s="9">
        <v>64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14.25">
      <c r="A27" s="6">
        <v>16</v>
      </c>
      <c r="B27" s="7" t="s">
        <v>26</v>
      </c>
      <c r="C27" s="8" t="s">
        <v>20</v>
      </c>
      <c r="D27" s="9">
        <v>0.6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1">
        <f t="shared" si="6"/>
        <v>0</v>
      </c>
    </row>
    <row r="28" spans="1:15" ht="26.25">
      <c r="A28" s="6">
        <v>17</v>
      </c>
      <c r="B28" s="7" t="s">
        <v>81</v>
      </c>
      <c r="C28" s="8" t="s">
        <v>32</v>
      </c>
      <c r="D28" s="9">
        <v>3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1">
        <f t="shared" si="6"/>
        <v>0</v>
      </c>
    </row>
    <row r="29" spans="1:15" ht="26.25">
      <c r="A29" s="6">
        <v>18</v>
      </c>
      <c r="B29" s="7" t="s">
        <v>53</v>
      </c>
      <c r="C29" s="8" t="s">
        <v>15</v>
      </c>
      <c r="D29" s="9">
        <v>28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73</v>
      </c>
      <c r="C30" s="8" t="s">
        <v>27</v>
      </c>
      <c r="D30" s="9">
        <v>2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41</v>
      </c>
      <c r="C31" s="8" t="s">
        <v>15</v>
      </c>
      <c r="D31" s="9">
        <v>2</v>
      </c>
      <c r="E31" s="12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131</v>
      </c>
      <c r="C32" s="8" t="s">
        <v>15</v>
      </c>
      <c r="D32" s="9">
        <v>1</v>
      </c>
      <c r="E32" s="12"/>
      <c r="F32" s="10"/>
      <c r="G32" s="10">
        <f>E32*F32</f>
        <v>0</v>
      </c>
      <c r="H32" s="10"/>
      <c r="I32" s="10"/>
      <c r="J32" s="10">
        <f>G32+H32+I32</f>
        <v>0</v>
      </c>
      <c r="K32" s="10">
        <f>D32*E32</f>
        <v>0</v>
      </c>
      <c r="L32" s="10">
        <f>D32*G32</f>
        <v>0</v>
      </c>
      <c r="M32" s="10">
        <f>D32*H32</f>
        <v>0</v>
      </c>
      <c r="N32" s="10">
        <f>D32*I32</f>
        <v>0</v>
      </c>
      <c r="O32" s="10">
        <f>L32+N32+M32</f>
        <v>0</v>
      </c>
    </row>
    <row r="33" spans="1:15" ht="26.25">
      <c r="A33" s="6">
        <v>22</v>
      </c>
      <c r="B33" s="7" t="s">
        <v>57</v>
      </c>
      <c r="C33" s="8" t="s">
        <v>15</v>
      </c>
      <c r="D33" s="9">
        <v>2</v>
      </c>
      <c r="E33" s="10"/>
      <c r="F33" s="10"/>
      <c r="G33" s="10">
        <f t="shared" si="0"/>
        <v>0</v>
      </c>
      <c r="H33" s="11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52.5">
      <c r="A34" s="6">
        <v>23</v>
      </c>
      <c r="B34" s="7" t="s">
        <v>98</v>
      </c>
      <c r="C34" s="8" t="s">
        <v>28</v>
      </c>
      <c r="D34" s="9">
        <v>1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26.25">
      <c r="A35" s="6">
        <v>24</v>
      </c>
      <c r="B35" s="7" t="s">
        <v>51</v>
      </c>
      <c r="C35" s="8" t="s">
        <v>28</v>
      </c>
      <c r="D35" s="9">
        <v>1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26.25">
      <c r="A36" s="6">
        <v>25</v>
      </c>
      <c r="B36" s="7" t="s">
        <v>29</v>
      </c>
      <c r="C36" s="8" t="s">
        <v>28</v>
      </c>
      <c r="D36" s="9">
        <v>1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14.25">
      <c r="A37" s="6">
        <v>26</v>
      </c>
      <c r="B37" s="7" t="s">
        <v>30</v>
      </c>
      <c r="C37" s="8" t="s">
        <v>20</v>
      </c>
      <c r="D37" s="9">
        <v>3.2</v>
      </c>
      <c r="E37" s="10"/>
      <c r="F37" s="10"/>
      <c r="G37" s="10">
        <f t="shared" si="0"/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14.25">
      <c r="A38" s="6">
        <v>27</v>
      </c>
      <c r="B38" s="7" t="s">
        <v>31</v>
      </c>
      <c r="C38" s="8" t="s">
        <v>32</v>
      </c>
      <c r="D38" s="9">
        <v>32</v>
      </c>
      <c r="E38" s="10"/>
      <c r="F38" s="10"/>
      <c r="G38" s="10">
        <f t="shared" si="0"/>
        <v>0</v>
      </c>
      <c r="H38" s="10"/>
      <c r="I38" s="10"/>
      <c r="J38" s="10">
        <f t="shared" si="1"/>
        <v>0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</row>
    <row r="39" spans="1:15" ht="14.25">
      <c r="A39" s="14"/>
      <c r="B39" s="15"/>
      <c r="C39" s="15"/>
      <c r="D39" s="15"/>
      <c r="E39" s="69" t="s">
        <v>33</v>
      </c>
      <c r="F39" s="69"/>
      <c r="G39" s="69"/>
      <c r="H39" s="69"/>
      <c r="I39" s="69"/>
      <c r="J39" s="16"/>
      <c r="K39" s="17"/>
      <c r="L39" s="17">
        <f>SUM(L12:L38)</f>
        <v>0</v>
      </c>
      <c r="M39" s="17">
        <f>SUM(M12:M38)</f>
        <v>0</v>
      </c>
      <c r="N39" s="17">
        <f>SUM(N12:N38)</f>
        <v>0</v>
      </c>
      <c r="O39" s="17">
        <f>SUM(O12:O38)</f>
        <v>0</v>
      </c>
    </row>
    <row r="40" spans="1:15" ht="14.25">
      <c r="A40" s="14"/>
      <c r="B40" s="15"/>
      <c r="C40" s="15"/>
      <c r="D40" s="15"/>
      <c r="E40" s="66" t="s">
        <v>34</v>
      </c>
      <c r="F40" s="66"/>
      <c r="G40" s="66"/>
      <c r="H40" s="66"/>
      <c r="I40" s="66"/>
      <c r="J40" s="25">
        <v>0</v>
      </c>
      <c r="K40" s="13"/>
      <c r="L40" s="13"/>
      <c r="M40" s="13"/>
      <c r="N40" s="13"/>
      <c r="O40" s="18">
        <f>M39*J40</f>
        <v>0</v>
      </c>
    </row>
    <row r="41" spans="1:15" ht="14.25">
      <c r="A41" s="14"/>
      <c r="B41" s="15"/>
      <c r="C41" s="15"/>
      <c r="D41" s="15"/>
      <c r="E41" s="67" t="s">
        <v>35</v>
      </c>
      <c r="F41" s="67"/>
      <c r="G41" s="67"/>
      <c r="H41" s="67"/>
      <c r="I41" s="67"/>
      <c r="J41" s="13"/>
      <c r="K41" s="13"/>
      <c r="L41" s="13"/>
      <c r="M41" s="13"/>
      <c r="N41" s="13"/>
      <c r="O41" s="18">
        <f>SUM(O39,O40)</f>
        <v>0</v>
      </c>
    </row>
    <row r="42" spans="1:15" ht="14.25">
      <c r="A42" s="14"/>
      <c r="B42" s="19" t="s">
        <v>0</v>
      </c>
      <c r="C42" s="15"/>
      <c r="D42" s="15"/>
      <c r="E42" s="68" t="s">
        <v>36</v>
      </c>
      <c r="F42" s="68"/>
      <c r="G42" s="68"/>
      <c r="H42" s="68"/>
      <c r="I42" s="68"/>
      <c r="J42" s="25">
        <v>0</v>
      </c>
      <c r="K42" s="13"/>
      <c r="L42" s="13"/>
      <c r="M42" s="13"/>
      <c r="N42" s="13"/>
      <c r="O42" s="20">
        <f>O41*J42</f>
        <v>0</v>
      </c>
    </row>
    <row r="43" spans="1:15" ht="14.25">
      <c r="A43" s="14"/>
      <c r="B43" s="19" t="s">
        <v>0</v>
      </c>
      <c r="C43" s="15"/>
      <c r="D43" s="15"/>
      <c r="E43" s="68" t="s">
        <v>37</v>
      </c>
      <c r="F43" s="68"/>
      <c r="G43" s="68"/>
      <c r="H43" s="68"/>
      <c r="I43" s="68"/>
      <c r="J43" s="25">
        <v>0</v>
      </c>
      <c r="K43" s="13"/>
      <c r="L43" s="13"/>
      <c r="M43" s="13"/>
      <c r="N43" s="13"/>
      <c r="O43" s="20">
        <f>O41*J43</f>
        <v>0</v>
      </c>
    </row>
    <row r="44" spans="1:15" ht="14.25">
      <c r="A44" s="14"/>
      <c r="B44" s="19" t="s">
        <v>0</v>
      </c>
      <c r="C44" s="15"/>
      <c r="D44" s="15"/>
      <c r="E44" s="68" t="s">
        <v>38</v>
      </c>
      <c r="F44" s="68"/>
      <c r="G44" s="68"/>
      <c r="H44" s="68"/>
      <c r="I44" s="68"/>
      <c r="J44" s="21">
        <v>0.2359</v>
      </c>
      <c r="K44" s="13"/>
      <c r="L44" s="13"/>
      <c r="M44" s="13" t="s">
        <v>0</v>
      </c>
      <c r="N44" s="13"/>
      <c r="O44" s="20">
        <f>L39*J44</f>
        <v>0</v>
      </c>
    </row>
    <row r="45" spans="1:15" ht="18" customHeight="1">
      <c r="A45" s="14"/>
      <c r="B45" s="19" t="s">
        <v>0</v>
      </c>
      <c r="C45" s="15"/>
      <c r="D45" s="15"/>
      <c r="E45" s="63" t="s">
        <v>39</v>
      </c>
      <c r="F45" s="63"/>
      <c r="G45" s="63"/>
      <c r="H45" s="63"/>
      <c r="I45" s="63"/>
      <c r="J45" s="13"/>
      <c r="K45" s="13"/>
      <c r="L45" s="13"/>
      <c r="M45" s="13"/>
      <c r="N45" s="13"/>
      <c r="O45" s="18">
        <f>SUM(O41:O44)</f>
        <v>0</v>
      </c>
    </row>
    <row r="46" spans="1:5" ht="14.25">
      <c r="A46" s="22"/>
      <c r="B46" s="22"/>
      <c r="C46" s="22"/>
      <c r="D46" s="22"/>
      <c r="E46" s="22"/>
    </row>
  </sheetData>
  <sheetProtection/>
  <mergeCells count="18">
    <mergeCell ref="K9:O9"/>
    <mergeCell ref="E39:I39"/>
    <mergeCell ref="A1:O1"/>
    <mergeCell ref="A2:O2"/>
    <mergeCell ref="A3:O3"/>
    <mergeCell ref="A4:O4"/>
    <mergeCell ref="M7:N7"/>
    <mergeCell ref="A8:O8"/>
    <mergeCell ref="E45:I45"/>
    <mergeCell ref="A9:A10"/>
    <mergeCell ref="C9:C10"/>
    <mergeCell ref="D9:D10"/>
    <mergeCell ref="E9:J9"/>
    <mergeCell ref="E40:I40"/>
    <mergeCell ref="E41:I41"/>
    <mergeCell ref="E42:I42"/>
    <mergeCell ref="E43:I43"/>
    <mergeCell ref="E44:I44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4">
      <selection activeCell="C16" sqref="C16"/>
    </sheetView>
  </sheetViews>
  <sheetFormatPr defaultColWidth="9.140625" defaultRowHeight="15"/>
  <cols>
    <col min="1" max="1" width="4.7109375" style="0" customWidth="1"/>
    <col min="2" max="2" width="69.57421875" style="0" customWidth="1"/>
    <col min="3" max="3" width="18.8515625" style="0" customWidth="1"/>
    <col min="5" max="5" width="12.140625" style="0" customWidth="1"/>
    <col min="6" max="6" width="9.57421875" style="0" bestFit="1" customWidth="1"/>
  </cols>
  <sheetData>
    <row r="1" spans="1:3" ht="17.25">
      <c r="A1" s="33"/>
      <c r="B1" s="33"/>
      <c r="C1" s="34"/>
    </row>
    <row r="2" spans="1:3" s="39" customFormat="1" ht="13.5">
      <c r="A2" s="76" t="s">
        <v>83</v>
      </c>
      <c r="B2" s="76"/>
      <c r="C2" s="76"/>
    </row>
    <row r="3" spans="1:3" s="39" customFormat="1" ht="13.5">
      <c r="A3" s="42"/>
      <c r="B3" s="42"/>
      <c r="C3" s="42"/>
    </row>
    <row r="4" spans="1:3" s="39" customFormat="1" ht="13.5">
      <c r="A4" s="77" t="s">
        <v>91</v>
      </c>
      <c r="B4" s="77"/>
      <c r="C4" s="77"/>
    </row>
    <row r="5" spans="1:3" s="39" customFormat="1" ht="13.5">
      <c r="A5" s="78" t="s">
        <v>84</v>
      </c>
      <c r="B5" s="78"/>
      <c r="C5" s="42"/>
    </row>
    <row r="6" spans="1:3" s="39" customFormat="1" ht="13.5">
      <c r="A6" s="78" t="s">
        <v>151</v>
      </c>
      <c r="B6" s="78"/>
      <c r="C6" s="42"/>
    </row>
    <row r="7" spans="1:3" s="39" customFormat="1" ht="13.5">
      <c r="A7" s="42"/>
      <c r="B7" s="42"/>
      <c r="C7" s="42"/>
    </row>
    <row r="8" spans="1:4" s="39" customFormat="1" ht="13.5">
      <c r="A8" s="42"/>
      <c r="B8" s="30" t="s">
        <v>55</v>
      </c>
      <c r="C8" s="31">
        <f ca="1">TODAY()</f>
        <v>42845</v>
      </c>
      <c r="D8" s="31"/>
    </row>
    <row r="9" spans="1:3" s="39" customFormat="1" ht="13.5">
      <c r="A9" s="42"/>
      <c r="B9" s="42"/>
      <c r="C9" s="42"/>
    </row>
    <row r="10" spans="1:3" s="45" customFormat="1" ht="26.25">
      <c r="A10" s="43" t="s">
        <v>85</v>
      </c>
      <c r="B10" s="44" t="s">
        <v>86</v>
      </c>
      <c r="C10" s="43" t="s">
        <v>87</v>
      </c>
    </row>
    <row r="11" spans="1:18" s="45" customFormat="1" ht="26.25">
      <c r="A11" s="46">
        <v>1</v>
      </c>
      <c r="B11" s="47" t="s">
        <v>147</v>
      </c>
      <c r="C11" s="48">
        <f>Drustu_3!O38</f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45" customFormat="1" ht="26.25">
      <c r="A12" s="46">
        <v>2</v>
      </c>
      <c r="B12" s="47" t="s">
        <v>132</v>
      </c>
      <c r="C12" s="48">
        <f>Meža_12_14_16!O46</f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45" customFormat="1" ht="26.25">
      <c r="A13" s="46">
        <v>3</v>
      </c>
      <c r="B13" s="47" t="s">
        <v>133</v>
      </c>
      <c r="C13" s="49">
        <f>Mežaparks!O43</f>
        <v>0</v>
      </c>
      <c r="D13" s="50"/>
      <c r="E13" s="50"/>
      <c r="F13" s="51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45" customFormat="1" ht="30.75" customHeight="1">
      <c r="A14" s="46">
        <v>4</v>
      </c>
      <c r="B14" s="47" t="s">
        <v>134</v>
      </c>
      <c r="C14" s="49">
        <f>Ziemeļaustrumu_apvedceļš!O48</f>
        <v>0</v>
      </c>
      <c r="D14" s="52"/>
      <c r="E14" s="52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3" s="45" customFormat="1" ht="26.25">
      <c r="A15" s="46">
        <v>5</v>
      </c>
      <c r="B15" s="54" t="s">
        <v>135</v>
      </c>
      <c r="C15" s="48">
        <f>Vēju_iela!O51</f>
        <v>0</v>
      </c>
    </row>
    <row r="16" spans="1:3" s="45" customFormat="1" ht="26.25">
      <c r="A16" s="46">
        <v>6</v>
      </c>
      <c r="B16" s="54" t="s">
        <v>136</v>
      </c>
      <c r="C16" s="49">
        <f>'Bērzpils-A8'!O43</f>
        <v>0</v>
      </c>
    </row>
    <row r="17" spans="1:3" s="45" customFormat="1" ht="26.25">
      <c r="A17" s="46">
        <v>7</v>
      </c>
      <c r="B17" s="54" t="s">
        <v>152</v>
      </c>
      <c r="C17" s="48">
        <f>Pēternieki!O43</f>
        <v>0</v>
      </c>
    </row>
    <row r="18" spans="1:7" s="45" customFormat="1" ht="26.25">
      <c r="A18" s="46">
        <v>8</v>
      </c>
      <c r="B18" s="54" t="s">
        <v>148</v>
      </c>
      <c r="C18" s="48">
        <f>Zeiferta_2!O40</f>
        <v>0</v>
      </c>
      <c r="G18" s="45" t="s">
        <v>88</v>
      </c>
    </row>
    <row r="19" spans="1:3" s="45" customFormat="1" ht="26.25">
      <c r="A19" s="46">
        <v>9</v>
      </c>
      <c r="B19" s="54" t="s">
        <v>137</v>
      </c>
      <c r="C19" s="48">
        <f>Priežu_iela!O43</f>
        <v>0</v>
      </c>
    </row>
    <row r="20" spans="1:3" s="45" customFormat="1" ht="26.25">
      <c r="A20" s="46">
        <v>10</v>
      </c>
      <c r="B20" s="54" t="s">
        <v>149</v>
      </c>
      <c r="C20" s="48">
        <f>Ošu_iela!O45</f>
        <v>0</v>
      </c>
    </row>
    <row r="21" spans="1:6" s="45" customFormat="1" ht="14.25" customHeight="1">
      <c r="A21" s="55"/>
      <c r="B21" s="23" t="s">
        <v>89</v>
      </c>
      <c r="C21" s="56">
        <f>SUM(C11:C14)</f>
        <v>0</v>
      </c>
      <c r="D21" s="57"/>
      <c r="E21" s="58"/>
      <c r="F21" s="58"/>
    </row>
    <row r="22" spans="1:6" s="45" customFormat="1" ht="12.75">
      <c r="A22" s="55"/>
      <c r="B22" s="24" t="s">
        <v>90</v>
      </c>
      <c r="C22" s="48">
        <f>C21*0.21</f>
        <v>0</v>
      </c>
      <c r="D22" s="59"/>
      <c r="E22" s="59"/>
      <c r="F22" s="59"/>
    </row>
    <row r="23" spans="1:6" s="39" customFormat="1" ht="13.5">
      <c r="A23" s="40"/>
      <c r="B23" s="41"/>
      <c r="C23" s="35"/>
      <c r="D23" s="35"/>
      <c r="E23" s="35"/>
      <c r="F23" s="35"/>
    </row>
    <row r="24" spans="1:6" s="39" customFormat="1" ht="13.5">
      <c r="A24" s="40"/>
      <c r="B24" s="41"/>
      <c r="C24" s="35"/>
      <c r="D24" s="35"/>
      <c r="E24" s="35"/>
      <c r="F24" s="35"/>
    </row>
    <row r="25" spans="1:6" s="39" customFormat="1" ht="13.5">
      <c r="A25" s="40"/>
      <c r="B25" s="41"/>
      <c r="C25" s="35"/>
      <c r="D25" s="35"/>
      <c r="E25" s="35"/>
      <c r="F25" s="35"/>
    </row>
    <row r="26" spans="1:6" s="39" customFormat="1" ht="13.5">
      <c r="A26" s="40"/>
      <c r="B26" s="41"/>
      <c r="C26" s="35"/>
      <c r="D26" s="35"/>
      <c r="E26" s="35"/>
      <c r="F26" s="35"/>
    </row>
    <row r="27" spans="1:6" s="39" customFormat="1" ht="13.5">
      <c r="A27" s="40"/>
      <c r="B27" s="41"/>
      <c r="C27" s="35"/>
      <c r="D27" s="35"/>
      <c r="E27" s="35"/>
      <c r="F27" s="35"/>
    </row>
    <row r="28" spans="1:6" s="39" customFormat="1" ht="13.5">
      <c r="A28" s="40"/>
      <c r="B28" s="41"/>
      <c r="C28" s="35"/>
      <c r="D28" s="35"/>
      <c r="E28" s="35"/>
      <c r="F28" s="35"/>
    </row>
    <row r="29" spans="1:6" ht="37.5" customHeight="1">
      <c r="A29" s="36"/>
      <c r="B29" s="36"/>
      <c r="C29" s="37"/>
      <c r="E29" s="38"/>
      <c r="F29" s="38"/>
    </row>
  </sheetData>
  <sheetProtection/>
  <mergeCells count="4">
    <mergeCell ref="A2:C2"/>
    <mergeCell ref="A4:C4"/>
    <mergeCell ref="A5:B5"/>
    <mergeCell ref="A6:B6"/>
  </mergeCells>
  <printOptions/>
  <pageMargins left="1.1811023622047245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25">
      <selection activeCell="P35" sqref="P3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94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O46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16</v>
      </c>
      <c r="C12" s="8" t="s">
        <v>17</v>
      </c>
      <c r="D12" s="9">
        <v>209</v>
      </c>
      <c r="E12" s="10"/>
      <c r="F12" s="10"/>
      <c r="G12" s="10">
        <f aca="true" t="shared" si="0" ref="G12:G39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18</v>
      </c>
      <c r="C13" s="8" t="s">
        <v>17</v>
      </c>
      <c r="D13" s="9">
        <v>178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39">
      <c r="A14" s="6">
        <v>3</v>
      </c>
      <c r="B14" s="7" t="s">
        <v>79</v>
      </c>
      <c r="C14" s="8" t="s">
        <v>17</v>
      </c>
      <c r="D14" s="9">
        <v>17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19</v>
      </c>
      <c r="C15" s="8" t="s">
        <v>20</v>
      </c>
      <c r="D15" s="10">
        <v>7.8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21</v>
      </c>
      <c r="C16" s="8" t="s">
        <v>15</v>
      </c>
      <c r="D16" s="9">
        <v>6</v>
      </c>
      <c r="E16" s="10"/>
      <c r="F16" s="10"/>
      <c r="G16" s="10">
        <f t="shared" si="0"/>
        <v>0</v>
      </c>
      <c r="H16" s="10"/>
      <c r="I16" s="10"/>
      <c r="J16" s="10">
        <f aca="true" t="shared" si="1" ref="J16:J39">G16+H16+I16</f>
        <v>0</v>
      </c>
      <c r="K16" s="10">
        <f aca="true" t="shared" si="2" ref="K16:K39">D16*E16</f>
        <v>0</v>
      </c>
      <c r="L16" s="10">
        <f aca="true" t="shared" si="3" ref="L16:L39">D16*G16</f>
        <v>0</v>
      </c>
      <c r="M16" s="10">
        <f aca="true" t="shared" si="4" ref="M16:M39">D16*H16</f>
        <v>0</v>
      </c>
      <c r="N16" s="10">
        <f aca="true" t="shared" si="5" ref="N16:N39">D16*I16</f>
        <v>0</v>
      </c>
      <c r="O16" s="11">
        <f aca="true" t="shared" si="6" ref="O16:O39">L16+N16+M16</f>
        <v>0</v>
      </c>
    </row>
    <row r="17" spans="1:15" ht="26.25">
      <c r="A17" s="6">
        <v>6</v>
      </c>
      <c r="B17" s="7" t="s">
        <v>22</v>
      </c>
      <c r="C17" s="8" t="s">
        <v>15</v>
      </c>
      <c r="D17" s="9">
        <v>6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4.25">
      <c r="A18" s="6">
        <v>7</v>
      </c>
      <c r="B18" s="7" t="s">
        <v>23</v>
      </c>
      <c r="C18" s="8" t="s">
        <v>15</v>
      </c>
      <c r="D18" s="9">
        <v>6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49</v>
      </c>
      <c r="C19" s="8" t="s">
        <v>15</v>
      </c>
      <c r="D19" s="10">
        <v>6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61</v>
      </c>
      <c r="C20" s="8" t="s">
        <v>17</v>
      </c>
      <c r="D20" s="9">
        <v>209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62</v>
      </c>
      <c r="C21" s="8" t="s">
        <v>17</v>
      </c>
      <c r="D21" s="9">
        <v>30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24</v>
      </c>
      <c r="C22" s="8" t="s">
        <v>17</v>
      </c>
      <c r="D22" s="9">
        <v>72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25</v>
      </c>
      <c r="C23" s="8" t="s">
        <v>15</v>
      </c>
      <c r="D23" s="9">
        <v>12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52</v>
      </c>
      <c r="C24" s="8" t="s">
        <v>17</v>
      </c>
      <c r="D24" s="9">
        <v>209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14.25">
      <c r="A25" s="6">
        <v>14</v>
      </c>
      <c r="B25" s="7" t="s">
        <v>26</v>
      </c>
      <c r="C25" s="8" t="s">
        <v>20</v>
      </c>
      <c r="D25" s="9">
        <v>4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1">
        <f t="shared" si="6"/>
        <v>0</v>
      </c>
    </row>
    <row r="26" spans="1:15" ht="14.25">
      <c r="A26" s="6">
        <v>15</v>
      </c>
      <c r="B26" s="7" t="s">
        <v>67</v>
      </c>
      <c r="C26" s="8" t="s">
        <v>20</v>
      </c>
      <c r="D26" s="9">
        <v>2</v>
      </c>
      <c r="E26" s="10"/>
      <c r="F26" s="10"/>
      <c r="G26" s="10">
        <f>E26*F26</f>
        <v>0</v>
      </c>
      <c r="H26" s="10"/>
      <c r="I26" s="10"/>
      <c r="J26" s="10">
        <f>G26+H26+I26</f>
        <v>0</v>
      </c>
      <c r="K26" s="10">
        <f>D26*E26</f>
        <v>0</v>
      </c>
      <c r="L26" s="10">
        <f>D26*G26</f>
        <v>0</v>
      </c>
      <c r="M26" s="10">
        <f>D26*H26</f>
        <v>0</v>
      </c>
      <c r="N26" s="10">
        <f>D26*I26</f>
        <v>0</v>
      </c>
      <c r="O26" s="11">
        <f>L26+N26+M26</f>
        <v>0</v>
      </c>
    </row>
    <row r="27" spans="1:15" ht="26.25">
      <c r="A27" s="6">
        <v>16</v>
      </c>
      <c r="B27" s="7" t="s">
        <v>95</v>
      </c>
      <c r="C27" s="8" t="s">
        <v>32</v>
      </c>
      <c r="D27" s="9">
        <v>2</v>
      </c>
      <c r="E27" s="10"/>
      <c r="F27" s="10"/>
      <c r="G27" s="10">
        <f>E27*F27</f>
        <v>0</v>
      </c>
      <c r="H27" s="10"/>
      <c r="I27" s="10"/>
      <c r="J27" s="10">
        <f>G27+H27+I27</f>
        <v>0</v>
      </c>
      <c r="K27" s="10">
        <f>D27*E27</f>
        <v>0</v>
      </c>
      <c r="L27" s="10">
        <f>D27*G27</f>
        <v>0</v>
      </c>
      <c r="M27" s="10">
        <f>D27*H27</f>
        <v>0</v>
      </c>
      <c r="N27" s="10">
        <f>D27*I27</f>
        <v>0</v>
      </c>
      <c r="O27" s="11">
        <f>L27+N27+M27</f>
        <v>0</v>
      </c>
    </row>
    <row r="28" spans="1:15" ht="14.25">
      <c r="A28" s="6">
        <v>17</v>
      </c>
      <c r="B28" s="7" t="s">
        <v>96</v>
      </c>
      <c r="C28" s="8" t="s">
        <v>32</v>
      </c>
      <c r="D28" s="9">
        <v>13</v>
      </c>
      <c r="E28" s="10"/>
      <c r="F28" s="10"/>
      <c r="G28" s="10">
        <f>E28*F28</f>
        <v>0</v>
      </c>
      <c r="H28" s="10"/>
      <c r="I28" s="10"/>
      <c r="J28" s="10">
        <f>G28+H28+I28</f>
        <v>0</v>
      </c>
      <c r="K28" s="10">
        <f>D28*E28</f>
        <v>0</v>
      </c>
      <c r="L28" s="10">
        <f>D28*G28</f>
        <v>0</v>
      </c>
      <c r="M28" s="10">
        <f>D28*H28</f>
        <v>0</v>
      </c>
      <c r="N28" s="10">
        <f>D28*I28</f>
        <v>0</v>
      </c>
      <c r="O28" s="11">
        <f>L28+N28+M28</f>
        <v>0</v>
      </c>
    </row>
    <row r="29" spans="1:15" ht="14.25">
      <c r="A29" s="6">
        <v>18</v>
      </c>
      <c r="B29" s="7" t="s">
        <v>97</v>
      </c>
      <c r="C29" s="8" t="s">
        <v>32</v>
      </c>
      <c r="D29" s="9">
        <v>13</v>
      </c>
      <c r="E29" s="10"/>
      <c r="F29" s="10"/>
      <c r="G29" s="10">
        <f>E29*F29</f>
        <v>0</v>
      </c>
      <c r="H29" s="10"/>
      <c r="I29" s="10"/>
      <c r="J29" s="10">
        <f>G29+H29+I29</f>
        <v>0</v>
      </c>
      <c r="K29" s="10">
        <f>D29*E29</f>
        <v>0</v>
      </c>
      <c r="L29" s="10">
        <f>D29*G29</f>
        <v>0</v>
      </c>
      <c r="M29" s="10">
        <f>D29*H29</f>
        <v>0</v>
      </c>
      <c r="N29" s="10">
        <f>D29*I29</f>
        <v>0</v>
      </c>
      <c r="O29" s="11">
        <f>L29+N29+M29</f>
        <v>0</v>
      </c>
    </row>
    <row r="30" spans="1:15" ht="26.25">
      <c r="A30" s="6">
        <v>19</v>
      </c>
      <c r="B30" s="7" t="s">
        <v>53</v>
      </c>
      <c r="C30" s="8" t="s">
        <v>15</v>
      </c>
      <c r="D30" s="9">
        <v>84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73</v>
      </c>
      <c r="C31" s="8" t="s">
        <v>27</v>
      </c>
      <c r="D31" s="9">
        <v>6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41</v>
      </c>
      <c r="C32" s="8" t="s">
        <v>15</v>
      </c>
      <c r="D32" s="9">
        <v>6</v>
      </c>
      <c r="E32" s="12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57</v>
      </c>
      <c r="C33" s="8" t="s">
        <v>15</v>
      </c>
      <c r="D33" s="9">
        <v>6</v>
      </c>
      <c r="E33" s="10"/>
      <c r="F33" s="10"/>
      <c r="G33" s="10">
        <f t="shared" si="0"/>
        <v>0</v>
      </c>
      <c r="H33" s="11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52.5">
      <c r="A34" s="6">
        <v>23</v>
      </c>
      <c r="B34" s="7" t="s">
        <v>98</v>
      </c>
      <c r="C34" s="8" t="s">
        <v>28</v>
      </c>
      <c r="D34" s="9">
        <v>1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26.25">
      <c r="A35" s="6">
        <v>24</v>
      </c>
      <c r="B35" s="7" t="s">
        <v>51</v>
      </c>
      <c r="C35" s="8" t="s">
        <v>28</v>
      </c>
      <c r="D35" s="9">
        <v>1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26.25">
      <c r="A36" s="6">
        <v>25</v>
      </c>
      <c r="B36" s="7" t="s">
        <v>29</v>
      </c>
      <c r="C36" s="8" t="s">
        <v>28</v>
      </c>
      <c r="D36" s="9">
        <v>1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14.25">
      <c r="A37" s="6">
        <v>26</v>
      </c>
      <c r="B37" s="7" t="s">
        <v>30</v>
      </c>
      <c r="C37" s="8" t="s">
        <v>20</v>
      </c>
      <c r="D37" s="9">
        <v>8.3</v>
      </c>
      <c r="E37" s="10"/>
      <c r="F37" s="10"/>
      <c r="G37" s="10">
        <f t="shared" si="0"/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26.25">
      <c r="A38" s="6">
        <v>27</v>
      </c>
      <c r="B38" s="7" t="s">
        <v>146</v>
      </c>
      <c r="C38" s="8" t="s">
        <v>15</v>
      </c>
      <c r="D38" s="9">
        <v>3</v>
      </c>
      <c r="E38" s="10"/>
      <c r="F38" s="10"/>
      <c r="G38" s="10">
        <f t="shared" si="0"/>
        <v>0</v>
      </c>
      <c r="H38" s="10"/>
      <c r="I38" s="10"/>
      <c r="J38" s="10">
        <f t="shared" si="1"/>
        <v>0</v>
      </c>
      <c r="K38" s="10">
        <f t="shared" si="2"/>
        <v>0</v>
      </c>
      <c r="L38" s="10">
        <f>J38*K38</f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</row>
    <row r="39" spans="1:15" ht="14.25">
      <c r="A39" s="6">
        <v>28</v>
      </c>
      <c r="B39" s="7" t="s">
        <v>31</v>
      </c>
      <c r="C39" s="8" t="s">
        <v>32</v>
      </c>
      <c r="D39" s="9">
        <v>83</v>
      </c>
      <c r="E39" s="10"/>
      <c r="F39" s="10"/>
      <c r="G39" s="10">
        <f t="shared" si="0"/>
        <v>0</v>
      </c>
      <c r="H39" s="10"/>
      <c r="I39" s="10"/>
      <c r="J39" s="10">
        <f t="shared" si="1"/>
        <v>0</v>
      </c>
      <c r="K39" s="10">
        <f t="shared" si="2"/>
        <v>0</v>
      </c>
      <c r="L39" s="10">
        <f t="shared" si="3"/>
        <v>0</v>
      </c>
      <c r="M39" s="10">
        <f t="shared" si="4"/>
        <v>0</v>
      </c>
      <c r="N39" s="10">
        <f t="shared" si="5"/>
        <v>0</v>
      </c>
      <c r="O39" s="10">
        <f t="shared" si="6"/>
        <v>0</v>
      </c>
    </row>
    <row r="40" spans="1:15" ht="14.25">
      <c r="A40" s="14"/>
      <c r="B40" s="15"/>
      <c r="C40" s="15"/>
      <c r="D40" s="15"/>
      <c r="E40" s="69" t="s">
        <v>33</v>
      </c>
      <c r="F40" s="69"/>
      <c r="G40" s="69"/>
      <c r="H40" s="69"/>
      <c r="I40" s="69"/>
      <c r="J40" s="16"/>
      <c r="K40" s="17"/>
      <c r="L40" s="17">
        <f>SUM(L12:L39)</f>
        <v>0</v>
      </c>
      <c r="M40" s="17">
        <f>SUM(M12:M39)</f>
        <v>0</v>
      </c>
      <c r="N40" s="17">
        <f>SUM(N12:N39)</f>
        <v>0</v>
      </c>
      <c r="O40" s="17">
        <f>SUM(O12:O39)</f>
        <v>0</v>
      </c>
    </row>
    <row r="41" spans="1:15" ht="14.25">
      <c r="A41" s="14"/>
      <c r="B41" s="15"/>
      <c r="C41" s="15"/>
      <c r="D41" s="15"/>
      <c r="E41" s="66" t="s">
        <v>34</v>
      </c>
      <c r="F41" s="66"/>
      <c r="G41" s="66"/>
      <c r="H41" s="66"/>
      <c r="I41" s="66"/>
      <c r="J41" s="25">
        <v>0</v>
      </c>
      <c r="K41" s="13"/>
      <c r="L41" s="13"/>
      <c r="M41" s="13"/>
      <c r="N41" s="13"/>
      <c r="O41" s="18">
        <f>M40*J41</f>
        <v>0</v>
      </c>
    </row>
    <row r="42" spans="1:15" ht="14.25">
      <c r="A42" s="14"/>
      <c r="B42" s="15"/>
      <c r="C42" s="15"/>
      <c r="D42" s="15"/>
      <c r="E42" s="67" t="s">
        <v>35</v>
      </c>
      <c r="F42" s="67"/>
      <c r="G42" s="67"/>
      <c r="H42" s="67"/>
      <c r="I42" s="67"/>
      <c r="J42" s="13"/>
      <c r="K42" s="13"/>
      <c r="L42" s="13"/>
      <c r="M42" s="13"/>
      <c r="N42" s="13"/>
      <c r="O42" s="18">
        <f>SUM(O40,O41)</f>
        <v>0</v>
      </c>
    </row>
    <row r="43" spans="1:15" ht="14.25">
      <c r="A43" s="14"/>
      <c r="B43" s="19" t="s">
        <v>0</v>
      </c>
      <c r="C43" s="15"/>
      <c r="D43" s="15"/>
      <c r="E43" s="68" t="s">
        <v>36</v>
      </c>
      <c r="F43" s="68"/>
      <c r="G43" s="68"/>
      <c r="H43" s="68"/>
      <c r="I43" s="68"/>
      <c r="J43" s="25">
        <v>0</v>
      </c>
      <c r="K43" s="13"/>
      <c r="L43" s="13"/>
      <c r="M43" s="13"/>
      <c r="N43" s="13"/>
      <c r="O43" s="20">
        <f>O42*J43</f>
        <v>0</v>
      </c>
    </row>
    <row r="44" spans="1:15" ht="14.25">
      <c r="A44" s="14"/>
      <c r="B44" s="19" t="s">
        <v>0</v>
      </c>
      <c r="C44" s="15"/>
      <c r="D44" s="15"/>
      <c r="E44" s="68" t="s">
        <v>37</v>
      </c>
      <c r="F44" s="68"/>
      <c r="G44" s="68"/>
      <c r="H44" s="68"/>
      <c r="I44" s="68"/>
      <c r="J44" s="25">
        <v>0</v>
      </c>
      <c r="K44" s="13"/>
      <c r="L44" s="13"/>
      <c r="M44" s="13"/>
      <c r="N44" s="13"/>
      <c r="O44" s="20">
        <f>O42*J44</f>
        <v>0</v>
      </c>
    </row>
    <row r="45" spans="1:15" ht="14.25">
      <c r="A45" s="14"/>
      <c r="B45" s="19" t="s">
        <v>0</v>
      </c>
      <c r="C45" s="15"/>
      <c r="D45" s="15"/>
      <c r="E45" s="68" t="s">
        <v>38</v>
      </c>
      <c r="F45" s="68"/>
      <c r="G45" s="68"/>
      <c r="H45" s="68"/>
      <c r="I45" s="68"/>
      <c r="J45" s="21">
        <v>0.2359</v>
      </c>
      <c r="K45" s="13"/>
      <c r="L45" s="13"/>
      <c r="M45" s="13" t="s">
        <v>0</v>
      </c>
      <c r="N45" s="13"/>
      <c r="O45" s="20">
        <f>L40*J45</f>
        <v>0</v>
      </c>
    </row>
    <row r="46" spans="1:15" ht="18" customHeight="1">
      <c r="A46" s="14"/>
      <c r="B46" s="19" t="s">
        <v>0</v>
      </c>
      <c r="C46" s="15"/>
      <c r="D46" s="15"/>
      <c r="E46" s="63" t="s">
        <v>39</v>
      </c>
      <c r="F46" s="63"/>
      <c r="G46" s="63"/>
      <c r="H46" s="63"/>
      <c r="I46" s="63"/>
      <c r="J46" s="13"/>
      <c r="K46" s="13"/>
      <c r="L46" s="13"/>
      <c r="M46" s="13"/>
      <c r="N46" s="13"/>
      <c r="O46" s="18">
        <f>SUM(O42:O45)</f>
        <v>0</v>
      </c>
    </row>
    <row r="47" spans="1:5" ht="14.25">
      <c r="A47" s="22"/>
      <c r="B47" s="22"/>
      <c r="C47" s="22"/>
      <c r="D47" s="22"/>
      <c r="E47" s="22"/>
    </row>
  </sheetData>
  <sheetProtection/>
  <mergeCells count="18">
    <mergeCell ref="K9:O9"/>
    <mergeCell ref="E40:I40"/>
    <mergeCell ref="A1:O1"/>
    <mergeCell ref="A2:O2"/>
    <mergeCell ref="A3:O3"/>
    <mergeCell ref="A4:O4"/>
    <mergeCell ref="M7:N7"/>
    <mergeCell ref="A8:O8"/>
    <mergeCell ref="E46:I46"/>
    <mergeCell ref="A9:A10"/>
    <mergeCell ref="C9:C10"/>
    <mergeCell ref="D9:D10"/>
    <mergeCell ref="E9:J9"/>
    <mergeCell ref="E41:I41"/>
    <mergeCell ref="E42:I42"/>
    <mergeCell ref="E43:I43"/>
    <mergeCell ref="E44:I44"/>
    <mergeCell ref="E45:I45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E9" sqref="E9:J9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100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O43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102</v>
      </c>
      <c r="C12" s="8" t="s">
        <v>20</v>
      </c>
      <c r="D12" s="9">
        <v>7.6</v>
      </c>
      <c r="E12" s="10"/>
      <c r="F12" s="10"/>
      <c r="G12" s="10">
        <f>E12*F12</f>
        <v>0</v>
      </c>
      <c r="H12" s="10"/>
      <c r="I12" s="10"/>
      <c r="J12" s="10">
        <f aca="true" t="shared" si="0" ref="J12:J17">G12+H12+I12</f>
        <v>0</v>
      </c>
      <c r="K12" s="10">
        <f aca="true" t="shared" si="1" ref="K12:K17">D12*E12</f>
        <v>0</v>
      </c>
      <c r="L12" s="10">
        <f aca="true" t="shared" si="2" ref="L12:L17">D12*G12</f>
        <v>0</v>
      </c>
      <c r="M12" s="10">
        <f aca="true" t="shared" si="3" ref="M12:M17">D12*H12</f>
        <v>0</v>
      </c>
      <c r="N12" s="10">
        <f aca="true" t="shared" si="4" ref="N12:N17">D12*I12</f>
        <v>0</v>
      </c>
      <c r="O12" s="10">
        <f aca="true" t="shared" si="5" ref="O12:O17">L12+N12+M12</f>
        <v>0</v>
      </c>
    </row>
    <row r="13" spans="1:15" ht="14.25">
      <c r="A13" s="6">
        <v>2</v>
      </c>
      <c r="B13" s="7" t="s">
        <v>103</v>
      </c>
      <c r="C13" s="8" t="s">
        <v>15</v>
      </c>
      <c r="D13" s="9">
        <v>6</v>
      </c>
      <c r="E13" s="10"/>
      <c r="F13" s="10"/>
      <c r="G13" s="10">
        <f>E13*F13</f>
        <v>0</v>
      </c>
      <c r="H13" s="10"/>
      <c r="I13" s="10"/>
      <c r="J13" s="10">
        <f t="shared" si="0"/>
        <v>0</v>
      </c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0">
        <f t="shared" si="5"/>
        <v>0</v>
      </c>
    </row>
    <row r="14" spans="1:15" ht="14.25">
      <c r="A14" s="6">
        <v>3</v>
      </c>
      <c r="B14" s="7" t="s">
        <v>16</v>
      </c>
      <c r="C14" s="8" t="s">
        <v>17</v>
      </c>
      <c r="D14" s="9">
        <v>433</v>
      </c>
      <c r="E14" s="10"/>
      <c r="F14" s="10"/>
      <c r="G14" s="10">
        <f>E14*F14</f>
        <v>0</v>
      </c>
      <c r="H14" s="10"/>
      <c r="I14" s="10"/>
      <c r="J14" s="10">
        <f t="shared" si="0"/>
        <v>0</v>
      </c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0">
        <f t="shared" si="5"/>
        <v>0</v>
      </c>
    </row>
    <row r="15" spans="1:15" ht="39">
      <c r="A15" s="6">
        <v>4</v>
      </c>
      <c r="B15" s="7" t="s">
        <v>18</v>
      </c>
      <c r="C15" s="8" t="s">
        <v>17</v>
      </c>
      <c r="D15" s="9">
        <v>433</v>
      </c>
      <c r="E15" s="10"/>
      <c r="F15" s="10"/>
      <c r="G15" s="10">
        <f aca="true" t="shared" si="6" ref="G15:G36">E15*F15</f>
        <v>0</v>
      </c>
      <c r="H15" s="10"/>
      <c r="I15" s="10"/>
      <c r="J15" s="10">
        <f t="shared" si="0"/>
        <v>0</v>
      </c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</row>
    <row r="16" spans="1:15" ht="26.25">
      <c r="A16" s="6">
        <v>5</v>
      </c>
      <c r="B16" s="7" t="s">
        <v>59</v>
      </c>
      <c r="C16" s="8" t="s">
        <v>17</v>
      </c>
      <c r="D16" s="9">
        <v>20</v>
      </c>
      <c r="E16" s="10"/>
      <c r="F16" s="10"/>
      <c r="G16" s="10">
        <f t="shared" si="6"/>
        <v>0</v>
      </c>
      <c r="H16" s="10"/>
      <c r="I16" s="10"/>
      <c r="J16" s="10">
        <f t="shared" si="0"/>
        <v>0</v>
      </c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</row>
    <row r="17" spans="1:15" ht="26.25">
      <c r="A17" s="6">
        <v>6</v>
      </c>
      <c r="B17" s="7" t="s">
        <v>19</v>
      </c>
      <c r="C17" s="8" t="s">
        <v>20</v>
      </c>
      <c r="D17" s="10">
        <v>23.4</v>
      </c>
      <c r="E17" s="10"/>
      <c r="F17" s="10"/>
      <c r="G17" s="10">
        <f t="shared" si="6"/>
        <v>0</v>
      </c>
      <c r="H17" s="10"/>
      <c r="I17" s="10"/>
      <c r="J17" s="10">
        <f t="shared" si="0"/>
        <v>0</v>
      </c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0">
        <f t="shared" si="5"/>
        <v>0</v>
      </c>
    </row>
    <row r="18" spans="1:15" ht="26.25">
      <c r="A18" s="6">
        <v>7</v>
      </c>
      <c r="B18" s="7" t="s">
        <v>21</v>
      </c>
      <c r="C18" s="8" t="s">
        <v>15</v>
      </c>
      <c r="D18" s="9">
        <v>18</v>
      </c>
      <c r="E18" s="10"/>
      <c r="F18" s="10"/>
      <c r="G18" s="10">
        <f t="shared" si="6"/>
        <v>0</v>
      </c>
      <c r="H18" s="10"/>
      <c r="I18" s="10"/>
      <c r="J18" s="10">
        <f aca="true" t="shared" si="7" ref="J18:J36">G18+H18+I18</f>
        <v>0</v>
      </c>
      <c r="K18" s="10">
        <f aca="true" t="shared" si="8" ref="K18:K36">D18*E18</f>
        <v>0</v>
      </c>
      <c r="L18" s="10">
        <f aca="true" t="shared" si="9" ref="L18:L36">D18*G18</f>
        <v>0</v>
      </c>
      <c r="M18" s="10">
        <f aca="true" t="shared" si="10" ref="M18:M36">D18*H18</f>
        <v>0</v>
      </c>
      <c r="N18" s="10">
        <f aca="true" t="shared" si="11" ref="N18:N36">D18*I18</f>
        <v>0</v>
      </c>
      <c r="O18" s="11">
        <f aca="true" t="shared" si="12" ref="O18:O36">L18+N18+M18</f>
        <v>0</v>
      </c>
    </row>
    <row r="19" spans="1:15" ht="26.25">
      <c r="A19" s="6">
        <v>8</v>
      </c>
      <c r="B19" s="7" t="s">
        <v>22</v>
      </c>
      <c r="C19" s="8" t="s">
        <v>15</v>
      </c>
      <c r="D19" s="9">
        <v>18</v>
      </c>
      <c r="E19" s="12"/>
      <c r="F19" s="10"/>
      <c r="G19" s="10">
        <f t="shared" si="6"/>
        <v>0</v>
      </c>
      <c r="H19" s="10"/>
      <c r="I19" s="10"/>
      <c r="J19" s="10">
        <f t="shared" si="7"/>
        <v>0</v>
      </c>
      <c r="K19" s="10">
        <f t="shared" si="8"/>
        <v>0</v>
      </c>
      <c r="L19" s="10">
        <f t="shared" si="9"/>
        <v>0</v>
      </c>
      <c r="M19" s="10">
        <f t="shared" si="10"/>
        <v>0</v>
      </c>
      <c r="N19" s="10">
        <f t="shared" si="11"/>
        <v>0</v>
      </c>
      <c r="O19" s="10">
        <f t="shared" si="12"/>
        <v>0</v>
      </c>
    </row>
    <row r="20" spans="1:15" ht="14.25">
      <c r="A20" s="6">
        <v>9</v>
      </c>
      <c r="B20" s="7" t="s">
        <v>23</v>
      </c>
      <c r="C20" s="8" t="s">
        <v>15</v>
      </c>
      <c r="D20" s="9">
        <v>18</v>
      </c>
      <c r="E20" s="12"/>
      <c r="F20" s="10"/>
      <c r="G20" s="10">
        <f t="shared" si="6"/>
        <v>0</v>
      </c>
      <c r="H20" s="10"/>
      <c r="I20" s="10"/>
      <c r="J20" s="10">
        <f t="shared" si="7"/>
        <v>0</v>
      </c>
      <c r="K20" s="10">
        <f t="shared" si="8"/>
        <v>0</v>
      </c>
      <c r="L20" s="10">
        <f t="shared" si="9"/>
        <v>0</v>
      </c>
      <c r="M20" s="10">
        <f t="shared" si="10"/>
        <v>0</v>
      </c>
      <c r="N20" s="10">
        <f t="shared" si="11"/>
        <v>0</v>
      </c>
      <c r="O20" s="10">
        <f t="shared" si="12"/>
        <v>0</v>
      </c>
    </row>
    <row r="21" spans="1:15" ht="26.25">
      <c r="A21" s="6">
        <v>10</v>
      </c>
      <c r="B21" s="7" t="s">
        <v>49</v>
      </c>
      <c r="C21" s="8" t="s">
        <v>15</v>
      </c>
      <c r="D21" s="10">
        <v>18</v>
      </c>
      <c r="E21" s="10"/>
      <c r="F21" s="10"/>
      <c r="G21" s="10">
        <f t="shared" si="6"/>
        <v>0</v>
      </c>
      <c r="H21" s="10"/>
      <c r="I21" s="10"/>
      <c r="J21" s="10">
        <f t="shared" si="7"/>
        <v>0</v>
      </c>
      <c r="K21" s="10">
        <f t="shared" si="8"/>
        <v>0</v>
      </c>
      <c r="L21" s="10">
        <f t="shared" si="9"/>
        <v>0</v>
      </c>
      <c r="M21" s="10">
        <f t="shared" si="10"/>
        <v>0</v>
      </c>
      <c r="N21" s="10">
        <f t="shared" si="11"/>
        <v>0</v>
      </c>
      <c r="O21" s="10">
        <f t="shared" si="12"/>
        <v>0</v>
      </c>
    </row>
    <row r="22" spans="1:15" ht="26.25">
      <c r="A22" s="6">
        <v>11</v>
      </c>
      <c r="B22" s="7" t="s">
        <v>47</v>
      </c>
      <c r="C22" s="8" t="s">
        <v>17</v>
      </c>
      <c r="D22" s="9">
        <v>453</v>
      </c>
      <c r="E22" s="10"/>
      <c r="F22" s="10"/>
      <c r="G22" s="10">
        <f t="shared" si="6"/>
        <v>0</v>
      </c>
      <c r="H22" s="10"/>
      <c r="I22" s="10"/>
      <c r="J22" s="10">
        <f t="shared" si="7"/>
        <v>0</v>
      </c>
      <c r="K22" s="10">
        <f t="shared" si="8"/>
        <v>0</v>
      </c>
      <c r="L22" s="10">
        <f t="shared" si="9"/>
        <v>0</v>
      </c>
      <c r="M22" s="10">
        <f t="shared" si="10"/>
        <v>0</v>
      </c>
      <c r="N22" s="10">
        <f t="shared" si="11"/>
        <v>0</v>
      </c>
      <c r="O22" s="10">
        <f t="shared" si="12"/>
        <v>0</v>
      </c>
    </row>
    <row r="23" spans="1:15" ht="26.25">
      <c r="A23" s="6">
        <v>12</v>
      </c>
      <c r="B23" s="7" t="s">
        <v>101</v>
      </c>
      <c r="C23" s="8" t="s">
        <v>17</v>
      </c>
      <c r="D23" s="9">
        <v>88</v>
      </c>
      <c r="E23" s="10"/>
      <c r="F23" s="10"/>
      <c r="G23" s="10">
        <f t="shared" si="6"/>
        <v>0</v>
      </c>
      <c r="H23" s="10"/>
      <c r="I23" s="10"/>
      <c r="J23" s="10">
        <f t="shared" si="7"/>
        <v>0</v>
      </c>
      <c r="K23" s="10">
        <f t="shared" si="8"/>
        <v>0</v>
      </c>
      <c r="L23" s="10">
        <f t="shared" si="9"/>
        <v>0</v>
      </c>
      <c r="M23" s="10">
        <f t="shared" si="10"/>
        <v>0</v>
      </c>
      <c r="N23" s="10">
        <f t="shared" si="11"/>
        <v>0</v>
      </c>
      <c r="O23" s="10">
        <f t="shared" si="12"/>
        <v>0</v>
      </c>
    </row>
    <row r="24" spans="1:15" ht="26.25">
      <c r="A24" s="6">
        <v>13</v>
      </c>
      <c r="B24" s="7" t="s">
        <v>48</v>
      </c>
      <c r="C24" s="8" t="s">
        <v>17</v>
      </c>
      <c r="D24" s="9">
        <v>3</v>
      </c>
      <c r="E24" s="10"/>
      <c r="F24" s="10"/>
      <c r="G24" s="10">
        <f t="shared" si="6"/>
        <v>0</v>
      </c>
      <c r="H24" s="10"/>
      <c r="I24" s="10"/>
      <c r="J24" s="10">
        <f t="shared" si="7"/>
        <v>0</v>
      </c>
      <c r="K24" s="10">
        <f t="shared" si="8"/>
        <v>0</v>
      </c>
      <c r="L24" s="10">
        <f t="shared" si="9"/>
        <v>0</v>
      </c>
      <c r="M24" s="10">
        <f t="shared" si="10"/>
        <v>0</v>
      </c>
      <c r="N24" s="10">
        <f t="shared" si="11"/>
        <v>0</v>
      </c>
      <c r="O24" s="10">
        <f t="shared" si="12"/>
        <v>0</v>
      </c>
    </row>
    <row r="25" spans="1:15" ht="26.25">
      <c r="A25" s="6">
        <v>14</v>
      </c>
      <c r="B25" s="7" t="s">
        <v>24</v>
      </c>
      <c r="C25" s="8" t="s">
        <v>17</v>
      </c>
      <c r="D25" s="9">
        <v>180</v>
      </c>
      <c r="E25" s="12"/>
      <c r="F25" s="10"/>
      <c r="G25" s="10">
        <f t="shared" si="6"/>
        <v>0</v>
      </c>
      <c r="H25" s="10"/>
      <c r="I25" s="10"/>
      <c r="J25" s="10">
        <f t="shared" si="7"/>
        <v>0</v>
      </c>
      <c r="K25" s="10">
        <f t="shared" si="8"/>
        <v>0</v>
      </c>
      <c r="L25" s="10">
        <f t="shared" si="9"/>
        <v>0</v>
      </c>
      <c r="M25" s="10">
        <f t="shared" si="10"/>
        <v>0</v>
      </c>
      <c r="N25" s="10">
        <f t="shared" si="11"/>
        <v>0</v>
      </c>
      <c r="O25" s="11">
        <f t="shared" si="12"/>
        <v>0</v>
      </c>
    </row>
    <row r="26" spans="1:15" ht="26.25">
      <c r="A26" s="6">
        <v>15</v>
      </c>
      <c r="B26" s="7" t="s">
        <v>25</v>
      </c>
      <c r="C26" s="8" t="s">
        <v>15</v>
      </c>
      <c r="D26" s="9">
        <v>35</v>
      </c>
      <c r="E26" s="10"/>
      <c r="F26" s="10"/>
      <c r="G26" s="10">
        <f t="shared" si="6"/>
        <v>0</v>
      </c>
      <c r="H26" s="10"/>
      <c r="I26" s="10"/>
      <c r="J26" s="10">
        <f t="shared" si="7"/>
        <v>0</v>
      </c>
      <c r="K26" s="10">
        <f t="shared" si="8"/>
        <v>0</v>
      </c>
      <c r="L26" s="10">
        <f t="shared" si="9"/>
        <v>0</v>
      </c>
      <c r="M26" s="10">
        <f t="shared" si="10"/>
        <v>0</v>
      </c>
      <c r="N26" s="10">
        <f t="shared" si="11"/>
        <v>0</v>
      </c>
      <c r="O26" s="10">
        <f t="shared" si="12"/>
        <v>0</v>
      </c>
    </row>
    <row r="27" spans="1:15" ht="26.25">
      <c r="A27" s="6">
        <v>16</v>
      </c>
      <c r="B27" s="7" t="s">
        <v>52</v>
      </c>
      <c r="C27" s="8" t="s">
        <v>17</v>
      </c>
      <c r="D27" s="9">
        <v>433</v>
      </c>
      <c r="E27" s="10"/>
      <c r="F27" s="10"/>
      <c r="G27" s="10">
        <f t="shared" si="6"/>
        <v>0</v>
      </c>
      <c r="H27" s="10"/>
      <c r="I27" s="10"/>
      <c r="J27" s="10">
        <f t="shared" si="7"/>
        <v>0</v>
      </c>
      <c r="K27" s="10">
        <f t="shared" si="8"/>
        <v>0</v>
      </c>
      <c r="L27" s="10">
        <f t="shared" si="9"/>
        <v>0</v>
      </c>
      <c r="M27" s="10">
        <f t="shared" si="10"/>
        <v>0</v>
      </c>
      <c r="N27" s="10">
        <f t="shared" si="11"/>
        <v>0</v>
      </c>
      <c r="O27" s="10">
        <f t="shared" si="12"/>
        <v>0</v>
      </c>
    </row>
    <row r="28" spans="1:15" ht="26.25">
      <c r="A28" s="6">
        <v>17</v>
      </c>
      <c r="B28" s="7" t="s">
        <v>53</v>
      </c>
      <c r="C28" s="8" t="s">
        <v>15</v>
      </c>
      <c r="D28" s="9">
        <v>248</v>
      </c>
      <c r="E28" s="10"/>
      <c r="F28" s="10"/>
      <c r="G28" s="10">
        <f t="shared" si="6"/>
        <v>0</v>
      </c>
      <c r="H28" s="10"/>
      <c r="I28" s="10"/>
      <c r="J28" s="10">
        <f t="shared" si="7"/>
        <v>0</v>
      </c>
      <c r="K28" s="10">
        <f t="shared" si="8"/>
        <v>0</v>
      </c>
      <c r="L28" s="10">
        <f t="shared" si="9"/>
        <v>0</v>
      </c>
      <c r="M28" s="10">
        <f t="shared" si="10"/>
        <v>0</v>
      </c>
      <c r="N28" s="10">
        <f t="shared" si="11"/>
        <v>0</v>
      </c>
      <c r="O28" s="10">
        <f t="shared" si="12"/>
        <v>0</v>
      </c>
    </row>
    <row r="29" spans="1:15" ht="26.25">
      <c r="A29" s="6">
        <v>18</v>
      </c>
      <c r="B29" s="7" t="s">
        <v>73</v>
      </c>
      <c r="C29" s="8" t="s">
        <v>27</v>
      </c>
      <c r="D29" s="9">
        <v>18</v>
      </c>
      <c r="E29" s="10"/>
      <c r="F29" s="10"/>
      <c r="G29" s="10">
        <f t="shared" si="6"/>
        <v>0</v>
      </c>
      <c r="H29" s="10"/>
      <c r="I29" s="10"/>
      <c r="J29" s="10">
        <f t="shared" si="7"/>
        <v>0</v>
      </c>
      <c r="K29" s="10">
        <f t="shared" si="8"/>
        <v>0</v>
      </c>
      <c r="L29" s="10">
        <f t="shared" si="9"/>
        <v>0</v>
      </c>
      <c r="M29" s="10">
        <f t="shared" si="10"/>
        <v>0</v>
      </c>
      <c r="N29" s="10">
        <f t="shared" si="11"/>
        <v>0</v>
      </c>
      <c r="O29" s="10">
        <f t="shared" si="12"/>
        <v>0</v>
      </c>
    </row>
    <row r="30" spans="1:15" ht="26.25">
      <c r="A30" s="6">
        <v>19</v>
      </c>
      <c r="B30" s="7" t="s">
        <v>41</v>
      </c>
      <c r="C30" s="8" t="s">
        <v>15</v>
      </c>
      <c r="D30" s="9">
        <v>18</v>
      </c>
      <c r="E30" s="12"/>
      <c r="F30" s="10"/>
      <c r="G30" s="10">
        <f t="shared" si="6"/>
        <v>0</v>
      </c>
      <c r="H30" s="10"/>
      <c r="I30" s="10"/>
      <c r="J30" s="10">
        <f t="shared" si="7"/>
        <v>0</v>
      </c>
      <c r="K30" s="10">
        <f t="shared" si="8"/>
        <v>0</v>
      </c>
      <c r="L30" s="10">
        <f t="shared" si="9"/>
        <v>0</v>
      </c>
      <c r="M30" s="10">
        <f t="shared" si="10"/>
        <v>0</v>
      </c>
      <c r="N30" s="10">
        <f t="shared" si="11"/>
        <v>0</v>
      </c>
      <c r="O30" s="10">
        <f t="shared" si="12"/>
        <v>0</v>
      </c>
    </row>
    <row r="31" spans="1:15" ht="26.25">
      <c r="A31" s="6">
        <v>20</v>
      </c>
      <c r="B31" s="7" t="s">
        <v>104</v>
      </c>
      <c r="C31" s="8" t="s">
        <v>15</v>
      </c>
      <c r="D31" s="9">
        <v>3</v>
      </c>
      <c r="E31" s="12"/>
      <c r="F31" s="10"/>
      <c r="G31" s="10">
        <f>E31*F31</f>
        <v>0</v>
      </c>
      <c r="H31" s="10"/>
      <c r="I31" s="10"/>
      <c r="J31" s="10">
        <f>G31+H31+I31</f>
        <v>0</v>
      </c>
      <c r="K31" s="10">
        <f>D31*E31</f>
        <v>0</v>
      </c>
      <c r="L31" s="10">
        <f>D31*G31</f>
        <v>0</v>
      </c>
      <c r="M31" s="10">
        <f>D31*H31</f>
        <v>0</v>
      </c>
      <c r="N31" s="10">
        <f>D31*I31</f>
        <v>0</v>
      </c>
      <c r="O31" s="10">
        <f>L31+N31+M31</f>
        <v>0</v>
      </c>
    </row>
    <row r="32" spans="1:15" ht="26.25">
      <c r="A32" s="6">
        <v>21</v>
      </c>
      <c r="B32" s="7" t="s">
        <v>57</v>
      </c>
      <c r="C32" s="8" t="s">
        <v>15</v>
      </c>
      <c r="D32" s="9">
        <v>18</v>
      </c>
      <c r="E32" s="10"/>
      <c r="F32" s="10"/>
      <c r="G32" s="10">
        <f t="shared" si="6"/>
        <v>0</v>
      </c>
      <c r="H32" s="11"/>
      <c r="I32" s="10"/>
      <c r="J32" s="10">
        <f t="shared" si="7"/>
        <v>0</v>
      </c>
      <c r="K32" s="10">
        <f t="shared" si="8"/>
        <v>0</v>
      </c>
      <c r="L32" s="10">
        <f t="shared" si="9"/>
        <v>0</v>
      </c>
      <c r="M32" s="10">
        <f t="shared" si="10"/>
        <v>0</v>
      </c>
      <c r="N32" s="10">
        <f t="shared" si="11"/>
        <v>0</v>
      </c>
      <c r="O32" s="10">
        <f t="shared" si="12"/>
        <v>0</v>
      </c>
    </row>
    <row r="33" spans="1:15" ht="52.5">
      <c r="A33" s="6">
        <v>22</v>
      </c>
      <c r="B33" s="7" t="s">
        <v>98</v>
      </c>
      <c r="C33" s="8" t="s">
        <v>28</v>
      </c>
      <c r="D33" s="9">
        <v>1</v>
      </c>
      <c r="E33" s="10"/>
      <c r="F33" s="10"/>
      <c r="G33" s="10">
        <f t="shared" si="6"/>
        <v>0</v>
      </c>
      <c r="H33" s="10"/>
      <c r="I33" s="10"/>
      <c r="J33" s="10">
        <f t="shared" si="7"/>
        <v>0</v>
      </c>
      <c r="K33" s="10">
        <f t="shared" si="8"/>
        <v>0</v>
      </c>
      <c r="L33" s="10">
        <f t="shared" si="9"/>
        <v>0</v>
      </c>
      <c r="M33" s="10">
        <f t="shared" si="10"/>
        <v>0</v>
      </c>
      <c r="N33" s="10">
        <f t="shared" si="11"/>
        <v>0</v>
      </c>
      <c r="O33" s="10">
        <f t="shared" si="12"/>
        <v>0</v>
      </c>
    </row>
    <row r="34" spans="1:15" ht="26.25">
      <c r="A34" s="6">
        <v>23</v>
      </c>
      <c r="B34" s="7" t="s">
        <v>51</v>
      </c>
      <c r="C34" s="8" t="s">
        <v>28</v>
      </c>
      <c r="D34" s="9">
        <v>1</v>
      </c>
      <c r="E34" s="10"/>
      <c r="F34" s="10"/>
      <c r="G34" s="10">
        <f t="shared" si="6"/>
        <v>0</v>
      </c>
      <c r="H34" s="10"/>
      <c r="I34" s="10"/>
      <c r="J34" s="10">
        <f t="shared" si="7"/>
        <v>0</v>
      </c>
      <c r="K34" s="10">
        <f t="shared" si="8"/>
        <v>0</v>
      </c>
      <c r="L34" s="10">
        <f t="shared" si="9"/>
        <v>0</v>
      </c>
      <c r="M34" s="10">
        <f t="shared" si="10"/>
        <v>0</v>
      </c>
      <c r="N34" s="10">
        <f t="shared" si="11"/>
        <v>0</v>
      </c>
      <c r="O34" s="10">
        <f t="shared" si="12"/>
        <v>0</v>
      </c>
    </row>
    <row r="35" spans="1:15" ht="26.25">
      <c r="A35" s="6">
        <v>24</v>
      </c>
      <c r="B35" s="7" t="s">
        <v>29</v>
      </c>
      <c r="C35" s="8" t="s">
        <v>28</v>
      </c>
      <c r="D35" s="9">
        <v>1</v>
      </c>
      <c r="E35" s="10"/>
      <c r="F35" s="10"/>
      <c r="G35" s="10">
        <f t="shared" si="6"/>
        <v>0</v>
      </c>
      <c r="H35" s="10"/>
      <c r="I35" s="10"/>
      <c r="J35" s="10">
        <f t="shared" si="7"/>
        <v>0</v>
      </c>
      <c r="K35" s="10">
        <f t="shared" si="8"/>
        <v>0</v>
      </c>
      <c r="L35" s="10">
        <f t="shared" si="9"/>
        <v>0</v>
      </c>
      <c r="M35" s="10">
        <f t="shared" si="10"/>
        <v>0</v>
      </c>
      <c r="N35" s="10">
        <f t="shared" si="11"/>
        <v>0</v>
      </c>
      <c r="O35" s="10">
        <f t="shared" si="12"/>
        <v>0</v>
      </c>
    </row>
    <row r="36" spans="1:15" ht="14.25">
      <c r="A36" s="6">
        <v>25</v>
      </c>
      <c r="B36" s="7" t="s">
        <v>54</v>
      </c>
      <c r="C36" s="8" t="s">
        <v>28</v>
      </c>
      <c r="D36" s="9">
        <v>1</v>
      </c>
      <c r="E36" s="10"/>
      <c r="F36" s="10"/>
      <c r="G36" s="10">
        <f t="shared" si="6"/>
        <v>0</v>
      </c>
      <c r="H36" s="10"/>
      <c r="I36" s="10"/>
      <c r="J36" s="10">
        <f t="shared" si="7"/>
        <v>0</v>
      </c>
      <c r="K36" s="10">
        <f t="shared" si="8"/>
        <v>0</v>
      </c>
      <c r="L36" s="10">
        <f t="shared" si="9"/>
        <v>0</v>
      </c>
      <c r="M36" s="10">
        <f t="shared" si="10"/>
        <v>0</v>
      </c>
      <c r="N36" s="10">
        <f t="shared" si="11"/>
        <v>0</v>
      </c>
      <c r="O36" s="10">
        <f t="shared" si="12"/>
        <v>0</v>
      </c>
    </row>
    <row r="37" spans="1:15" ht="14.25">
      <c r="A37" s="14"/>
      <c r="B37" s="15"/>
      <c r="C37" s="15"/>
      <c r="D37" s="15"/>
      <c r="E37" s="69" t="s">
        <v>33</v>
      </c>
      <c r="F37" s="69"/>
      <c r="G37" s="69"/>
      <c r="H37" s="69"/>
      <c r="I37" s="69"/>
      <c r="J37" s="16"/>
      <c r="K37" s="17"/>
      <c r="L37" s="17">
        <f>SUM(L12:L36)</f>
        <v>0</v>
      </c>
      <c r="M37" s="17">
        <f>SUM(M12:M36)</f>
        <v>0</v>
      </c>
      <c r="N37" s="17">
        <f>SUM(N12:N36)</f>
        <v>0</v>
      </c>
      <c r="O37" s="17">
        <f>SUM(O12:O36)</f>
        <v>0</v>
      </c>
    </row>
    <row r="38" spans="1:15" ht="14.25">
      <c r="A38" s="14"/>
      <c r="B38" s="15"/>
      <c r="C38" s="15"/>
      <c r="D38" s="15"/>
      <c r="E38" s="66" t="s">
        <v>34</v>
      </c>
      <c r="F38" s="66"/>
      <c r="G38" s="66"/>
      <c r="H38" s="66"/>
      <c r="I38" s="66"/>
      <c r="J38" s="25">
        <v>0</v>
      </c>
      <c r="K38" s="13"/>
      <c r="L38" s="13"/>
      <c r="M38" s="13"/>
      <c r="N38" s="13"/>
      <c r="O38" s="18">
        <f>M37*J38</f>
        <v>0</v>
      </c>
    </row>
    <row r="39" spans="1:15" ht="14.25">
      <c r="A39" s="14"/>
      <c r="B39" s="15"/>
      <c r="C39" s="15"/>
      <c r="D39" s="15"/>
      <c r="E39" s="67" t="s">
        <v>35</v>
      </c>
      <c r="F39" s="67"/>
      <c r="G39" s="67"/>
      <c r="H39" s="67"/>
      <c r="I39" s="67"/>
      <c r="J39" s="13"/>
      <c r="K39" s="13"/>
      <c r="L39" s="13"/>
      <c r="M39" s="13"/>
      <c r="N39" s="13"/>
      <c r="O39" s="18">
        <f>SUM(O37,O38)</f>
        <v>0</v>
      </c>
    </row>
    <row r="40" spans="1:15" ht="14.25">
      <c r="A40" s="14"/>
      <c r="B40" s="19" t="s">
        <v>0</v>
      </c>
      <c r="C40" s="15"/>
      <c r="D40" s="15"/>
      <c r="E40" s="68" t="s">
        <v>36</v>
      </c>
      <c r="F40" s="68"/>
      <c r="G40" s="68"/>
      <c r="H40" s="68"/>
      <c r="I40" s="68"/>
      <c r="J40" s="25">
        <v>0</v>
      </c>
      <c r="K40" s="13"/>
      <c r="L40" s="13"/>
      <c r="M40" s="13"/>
      <c r="N40" s="13"/>
      <c r="O40" s="20">
        <f>O39*J40</f>
        <v>0</v>
      </c>
    </row>
    <row r="41" spans="1:15" ht="14.25">
      <c r="A41" s="14"/>
      <c r="B41" s="19" t="s">
        <v>0</v>
      </c>
      <c r="C41" s="15"/>
      <c r="D41" s="15"/>
      <c r="E41" s="68" t="s">
        <v>37</v>
      </c>
      <c r="F41" s="68"/>
      <c r="G41" s="68"/>
      <c r="H41" s="68"/>
      <c r="I41" s="68"/>
      <c r="J41" s="25">
        <v>0</v>
      </c>
      <c r="K41" s="13"/>
      <c r="L41" s="13"/>
      <c r="M41" s="13"/>
      <c r="N41" s="13"/>
      <c r="O41" s="20">
        <f>O39*J41</f>
        <v>0</v>
      </c>
    </row>
    <row r="42" spans="1:15" ht="14.25">
      <c r="A42" s="14"/>
      <c r="B42" s="19" t="s">
        <v>0</v>
      </c>
      <c r="C42" s="15"/>
      <c r="D42" s="15"/>
      <c r="E42" s="68" t="s">
        <v>38</v>
      </c>
      <c r="F42" s="68"/>
      <c r="G42" s="68"/>
      <c r="H42" s="68"/>
      <c r="I42" s="68"/>
      <c r="J42" s="21">
        <v>0.2359</v>
      </c>
      <c r="K42" s="13"/>
      <c r="L42" s="13"/>
      <c r="M42" s="13" t="s">
        <v>0</v>
      </c>
      <c r="N42" s="13"/>
      <c r="O42" s="20">
        <f>L37*J42</f>
        <v>0</v>
      </c>
    </row>
    <row r="43" spans="1:15" ht="18" customHeight="1">
      <c r="A43" s="14"/>
      <c r="B43" s="19" t="s">
        <v>0</v>
      </c>
      <c r="C43" s="15"/>
      <c r="D43" s="15"/>
      <c r="E43" s="63" t="s">
        <v>39</v>
      </c>
      <c r="F43" s="63"/>
      <c r="G43" s="63"/>
      <c r="H43" s="63"/>
      <c r="I43" s="63"/>
      <c r="J43" s="13"/>
      <c r="K43" s="13"/>
      <c r="L43" s="13"/>
      <c r="M43" s="13"/>
      <c r="N43" s="13"/>
      <c r="O43" s="18">
        <f>SUM(O39:O42)</f>
        <v>0</v>
      </c>
    </row>
    <row r="44" spans="1:5" ht="14.25">
      <c r="A44" s="22"/>
      <c r="B44" s="22"/>
      <c r="C44" s="22"/>
      <c r="D44" s="22"/>
      <c r="E44" s="22"/>
    </row>
  </sheetData>
  <sheetProtection/>
  <mergeCells count="18">
    <mergeCell ref="K9:O9"/>
    <mergeCell ref="E37:I37"/>
    <mergeCell ref="A1:O1"/>
    <mergeCell ref="A2:O2"/>
    <mergeCell ref="A3:O3"/>
    <mergeCell ref="A4:O4"/>
    <mergeCell ref="M7:N7"/>
    <mergeCell ref="A8:O8"/>
    <mergeCell ref="E43:I43"/>
    <mergeCell ref="A9:A10"/>
    <mergeCell ref="C9:C10"/>
    <mergeCell ref="D9:D10"/>
    <mergeCell ref="E9:J9"/>
    <mergeCell ref="E38:I38"/>
    <mergeCell ref="E39:I39"/>
    <mergeCell ref="E40:I40"/>
    <mergeCell ref="E41:I41"/>
    <mergeCell ref="E42:I42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106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105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O48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16</v>
      </c>
      <c r="C12" s="8" t="s">
        <v>17</v>
      </c>
      <c r="D12" s="9">
        <v>634</v>
      </c>
      <c r="E12" s="10"/>
      <c r="F12" s="10"/>
      <c r="G12" s="10">
        <f aca="true" t="shared" si="0" ref="G12:G41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18</v>
      </c>
      <c r="C13" s="8" t="s">
        <v>17</v>
      </c>
      <c r="D13" s="9">
        <v>585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58</v>
      </c>
      <c r="C14" s="8" t="s">
        <v>17</v>
      </c>
      <c r="D14" s="9">
        <v>45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19</v>
      </c>
      <c r="C15" s="8" t="s">
        <v>20</v>
      </c>
      <c r="D15" s="10">
        <v>3.9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21</v>
      </c>
      <c r="C16" s="8" t="s">
        <v>15</v>
      </c>
      <c r="D16" s="9">
        <v>3</v>
      </c>
      <c r="E16" s="10"/>
      <c r="F16" s="10"/>
      <c r="G16" s="10">
        <f t="shared" si="0"/>
        <v>0</v>
      </c>
      <c r="H16" s="10"/>
      <c r="I16" s="10"/>
      <c r="J16" s="10">
        <f aca="true" t="shared" si="1" ref="J16:J41">G16+H16+I16</f>
        <v>0</v>
      </c>
      <c r="K16" s="10">
        <f aca="true" t="shared" si="2" ref="K16:K41">D16*E16</f>
        <v>0</v>
      </c>
      <c r="L16" s="10">
        <f aca="true" t="shared" si="3" ref="L16:L41">D16*G16</f>
        <v>0</v>
      </c>
      <c r="M16" s="10">
        <f aca="true" t="shared" si="4" ref="M16:M41">D16*H16</f>
        <v>0</v>
      </c>
      <c r="N16" s="10">
        <f aca="true" t="shared" si="5" ref="N16:N41">D16*I16</f>
        <v>0</v>
      </c>
      <c r="O16" s="11">
        <f aca="true" t="shared" si="6" ref="O16:O41">L16+N16+M16</f>
        <v>0</v>
      </c>
    </row>
    <row r="17" spans="1:15" ht="14.25">
      <c r="A17" s="6">
        <v>6</v>
      </c>
      <c r="B17" s="7" t="s">
        <v>109</v>
      </c>
      <c r="C17" s="8" t="s">
        <v>15</v>
      </c>
      <c r="D17" s="9">
        <v>3</v>
      </c>
      <c r="E17" s="10"/>
      <c r="F17" s="10"/>
      <c r="G17" s="10">
        <f>E17*F17</f>
        <v>0</v>
      </c>
      <c r="H17" s="10"/>
      <c r="I17" s="10"/>
      <c r="J17" s="10">
        <f>G17+H17+I17</f>
        <v>0</v>
      </c>
      <c r="K17" s="10">
        <f>D17*E17</f>
        <v>0</v>
      </c>
      <c r="L17" s="10">
        <f>D17*G17</f>
        <v>0</v>
      </c>
      <c r="M17" s="10">
        <f>D17*H17</f>
        <v>0</v>
      </c>
      <c r="N17" s="10">
        <f>D17*I17</f>
        <v>0</v>
      </c>
      <c r="O17" s="11">
        <f>L17+N17+M17</f>
        <v>0</v>
      </c>
    </row>
    <row r="18" spans="1:15" ht="26.25">
      <c r="A18" s="6">
        <v>7</v>
      </c>
      <c r="B18" s="7" t="s">
        <v>108</v>
      </c>
      <c r="C18" s="8" t="s">
        <v>15</v>
      </c>
      <c r="D18" s="9">
        <v>18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107</v>
      </c>
      <c r="C19" s="8" t="s">
        <v>15</v>
      </c>
      <c r="D19" s="9">
        <v>4</v>
      </c>
      <c r="E19" s="12"/>
      <c r="F19" s="10"/>
      <c r="G19" s="10">
        <f>E19*F19</f>
        <v>0</v>
      </c>
      <c r="H19" s="10"/>
      <c r="I19" s="10"/>
      <c r="J19" s="10">
        <f>G19+H19+I19</f>
        <v>0</v>
      </c>
      <c r="K19" s="10">
        <f>D19*E19</f>
        <v>0</v>
      </c>
      <c r="L19" s="10">
        <f>D19*G19</f>
        <v>0</v>
      </c>
      <c r="M19" s="10">
        <f>D19*H19</f>
        <v>0</v>
      </c>
      <c r="N19" s="10">
        <f>D19*I19</f>
        <v>0</v>
      </c>
      <c r="O19" s="10">
        <f>L19+N19+M19</f>
        <v>0</v>
      </c>
    </row>
    <row r="20" spans="1:15" ht="26.25">
      <c r="A20" s="6">
        <v>9</v>
      </c>
      <c r="B20" s="7" t="s">
        <v>46</v>
      </c>
      <c r="C20" s="8" t="s">
        <v>17</v>
      </c>
      <c r="D20" s="9">
        <v>630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50</v>
      </c>
      <c r="C21" s="8" t="s">
        <v>17</v>
      </c>
      <c r="D21" s="9">
        <v>96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80</v>
      </c>
      <c r="C22" s="8" t="s">
        <v>17</v>
      </c>
      <c r="D22" s="9">
        <v>6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24</v>
      </c>
      <c r="C23" s="8" t="s">
        <v>17</v>
      </c>
      <c r="D23" s="9">
        <v>216</v>
      </c>
      <c r="E23" s="12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1">
        <f t="shared" si="6"/>
        <v>0</v>
      </c>
    </row>
    <row r="24" spans="1:15" ht="26.25">
      <c r="A24" s="6">
        <v>13</v>
      </c>
      <c r="B24" s="7" t="s">
        <v>25</v>
      </c>
      <c r="C24" s="8" t="s">
        <v>15</v>
      </c>
      <c r="D24" s="9">
        <v>40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52</v>
      </c>
      <c r="C25" s="8" t="s">
        <v>17</v>
      </c>
      <c r="D25" s="9">
        <v>585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14.25">
      <c r="A26" s="6">
        <v>15</v>
      </c>
      <c r="B26" s="7" t="s">
        <v>26</v>
      </c>
      <c r="C26" s="8" t="s">
        <v>20</v>
      </c>
      <c r="D26" s="9">
        <v>2.4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1">
        <f t="shared" si="6"/>
        <v>0</v>
      </c>
    </row>
    <row r="27" spans="1:15" ht="26.25">
      <c r="A27" s="6">
        <v>16</v>
      </c>
      <c r="B27" s="7" t="s">
        <v>95</v>
      </c>
      <c r="C27" s="8" t="s">
        <v>32</v>
      </c>
      <c r="D27" s="9">
        <v>6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1">
        <f t="shared" si="6"/>
        <v>0</v>
      </c>
    </row>
    <row r="28" spans="1:15" ht="26.25">
      <c r="A28" s="6">
        <v>17</v>
      </c>
      <c r="B28" s="7" t="s">
        <v>53</v>
      </c>
      <c r="C28" s="8" t="s">
        <v>15</v>
      </c>
      <c r="D28" s="9">
        <v>252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73</v>
      </c>
      <c r="C29" s="8" t="s">
        <v>27</v>
      </c>
      <c r="D29" s="9">
        <v>18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41</v>
      </c>
      <c r="C30" s="8" t="s">
        <v>15</v>
      </c>
      <c r="D30" s="9">
        <v>18</v>
      </c>
      <c r="E30" s="12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56</v>
      </c>
      <c r="C31" s="8" t="s">
        <v>15</v>
      </c>
      <c r="D31" s="9">
        <v>17</v>
      </c>
      <c r="E31" s="10"/>
      <c r="F31" s="10"/>
      <c r="G31" s="10">
        <f>E31*F31</f>
        <v>0</v>
      </c>
      <c r="H31" s="11"/>
      <c r="I31" s="10"/>
      <c r="J31" s="10">
        <f>G31+H31+I31</f>
        <v>0</v>
      </c>
      <c r="K31" s="10">
        <f>D31*E31</f>
        <v>0</v>
      </c>
      <c r="L31" s="10">
        <f>D31*G31</f>
        <v>0</v>
      </c>
      <c r="M31" s="10">
        <f>D31*H31</f>
        <v>0</v>
      </c>
      <c r="N31" s="10">
        <f>D31*I31</f>
        <v>0</v>
      </c>
      <c r="O31" s="10">
        <f>L31+N31+M31</f>
        <v>0</v>
      </c>
    </row>
    <row r="32" spans="1:15" ht="26.25">
      <c r="A32" s="6">
        <v>21</v>
      </c>
      <c r="B32" s="7" t="s">
        <v>110</v>
      </c>
      <c r="C32" s="8" t="s">
        <v>15</v>
      </c>
      <c r="D32" s="9">
        <v>17</v>
      </c>
      <c r="E32" s="10"/>
      <c r="F32" s="10"/>
      <c r="G32" s="10">
        <f>E32*F32</f>
        <v>0</v>
      </c>
      <c r="H32" s="11"/>
      <c r="I32" s="10"/>
      <c r="J32" s="10">
        <f>G32+H32+I32</f>
        <v>0</v>
      </c>
      <c r="K32" s="10">
        <f>D32*E32</f>
        <v>0</v>
      </c>
      <c r="L32" s="10">
        <f>D32*G32</f>
        <v>0</v>
      </c>
      <c r="M32" s="10">
        <f>D32*H32</f>
        <v>0</v>
      </c>
      <c r="N32" s="10">
        <f>D32*I32</f>
        <v>0</v>
      </c>
      <c r="O32" s="10">
        <f>L32+N32+M32</f>
        <v>0</v>
      </c>
    </row>
    <row r="33" spans="1:15" ht="26.25">
      <c r="A33" s="6">
        <v>22</v>
      </c>
      <c r="B33" s="7" t="s">
        <v>111</v>
      </c>
      <c r="C33" s="8" t="s">
        <v>15</v>
      </c>
      <c r="D33" s="9">
        <v>17</v>
      </c>
      <c r="E33" s="10"/>
      <c r="F33" s="10"/>
      <c r="G33" s="10">
        <f>E33*F33</f>
        <v>0</v>
      </c>
      <c r="H33" s="11"/>
      <c r="I33" s="10"/>
      <c r="J33" s="10">
        <f>G33+H33+I33</f>
        <v>0</v>
      </c>
      <c r="K33" s="10">
        <f>D33*E33</f>
        <v>0</v>
      </c>
      <c r="L33" s="10">
        <f>D33*G33</f>
        <v>0</v>
      </c>
      <c r="M33" s="10">
        <f>D33*H33</f>
        <v>0</v>
      </c>
      <c r="N33" s="10">
        <f>D33*I33</f>
        <v>0</v>
      </c>
      <c r="O33" s="10">
        <f>L33+N33+M33</f>
        <v>0</v>
      </c>
    </row>
    <row r="34" spans="1:15" ht="26.25">
      <c r="A34" s="6">
        <v>23</v>
      </c>
      <c r="B34" s="7" t="s">
        <v>57</v>
      </c>
      <c r="C34" s="8" t="s">
        <v>15</v>
      </c>
      <c r="D34" s="9">
        <v>1</v>
      </c>
      <c r="E34" s="10"/>
      <c r="F34" s="10"/>
      <c r="G34" s="10">
        <f t="shared" si="0"/>
        <v>0</v>
      </c>
      <c r="H34" s="11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39">
      <c r="A35" s="6">
        <v>24</v>
      </c>
      <c r="B35" s="7" t="s">
        <v>75</v>
      </c>
      <c r="C35" s="8" t="s">
        <v>27</v>
      </c>
      <c r="D35" s="9">
        <v>1</v>
      </c>
      <c r="E35" s="10"/>
      <c r="F35" s="10"/>
      <c r="G35" s="10">
        <f t="shared" si="0"/>
        <v>0</v>
      </c>
      <c r="H35" s="11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52.5">
      <c r="A36" s="6">
        <v>25</v>
      </c>
      <c r="B36" s="7" t="s">
        <v>98</v>
      </c>
      <c r="C36" s="8" t="s">
        <v>28</v>
      </c>
      <c r="D36" s="9">
        <v>1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39">
      <c r="A37" s="6">
        <v>26</v>
      </c>
      <c r="B37" s="7" t="s">
        <v>76</v>
      </c>
      <c r="C37" s="8" t="s">
        <v>28</v>
      </c>
      <c r="D37" s="9">
        <v>1</v>
      </c>
      <c r="E37" s="10"/>
      <c r="F37" s="10"/>
      <c r="G37" s="10">
        <f t="shared" si="0"/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26.25">
      <c r="A38" s="6">
        <v>27</v>
      </c>
      <c r="B38" s="7" t="s">
        <v>51</v>
      </c>
      <c r="C38" s="8" t="s">
        <v>28</v>
      </c>
      <c r="D38" s="9">
        <v>1</v>
      </c>
      <c r="E38" s="10"/>
      <c r="F38" s="10"/>
      <c r="G38" s="10">
        <f t="shared" si="0"/>
        <v>0</v>
      </c>
      <c r="H38" s="10"/>
      <c r="I38" s="10"/>
      <c r="J38" s="10">
        <f t="shared" si="1"/>
        <v>0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</row>
    <row r="39" spans="1:15" ht="26.25">
      <c r="A39" s="6">
        <v>28</v>
      </c>
      <c r="B39" s="7" t="s">
        <v>29</v>
      </c>
      <c r="C39" s="8" t="s">
        <v>28</v>
      </c>
      <c r="D39" s="9">
        <v>1</v>
      </c>
      <c r="E39" s="10"/>
      <c r="F39" s="10"/>
      <c r="G39" s="10">
        <f t="shared" si="0"/>
        <v>0</v>
      </c>
      <c r="H39" s="10"/>
      <c r="I39" s="10"/>
      <c r="J39" s="10">
        <f t="shared" si="1"/>
        <v>0</v>
      </c>
      <c r="K39" s="10">
        <f t="shared" si="2"/>
        <v>0</v>
      </c>
      <c r="L39" s="10">
        <f t="shared" si="3"/>
        <v>0</v>
      </c>
      <c r="M39" s="10">
        <f t="shared" si="4"/>
        <v>0</v>
      </c>
      <c r="N39" s="10">
        <f t="shared" si="5"/>
        <v>0</v>
      </c>
      <c r="O39" s="10">
        <f t="shared" si="6"/>
        <v>0</v>
      </c>
    </row>
    <row r="40" spans="1:15" ht="14.25">
      <c r="A40" s="6">
        <v>29</v>
      </c>
      <c r="B40" s="7" t="s">
        <v>30</v>
      </c>
      <c r="C40" s="8" t="s">
        <v>20</v>
      </c>
      <c r="D40" s="9">
        <v>31.7</v>
      </c>
      <c r="E40" s="10"/>
      <c r="F40" s="10"/>
      <c r="G40" s="10">
        <f t="shared" si="0"/>
        <v>0</v>
      </c>
      <c r="H40" s="10"/>
      <c r="I40" s="10"/>
      <c r="J40" s="10">
        <f t="shared" si="1"/>
        <v>0</v>
      </c>
      <c r="K40" s="10">
        <f t="shared" si="2"/>
        <v>0</v>
      </c>
      <c r="L40" s="10">
        <f t="shared" si="3"/>
        <v>0</v>
      </c>
      <c r="M40" s="10">
        <f t="shared" si="4"/>
        <v>0</v>
      </c>
      <c r="N40" s="10">
        <f t="shared" si="5"/>
        <v>0</v>
      </c>
      <c r="O40" s="10">
        <f t="shared" si="6"/>
        <v>0</v>
      </c>
    </row>
    <row r="41" spans="1:15" ht="14.25">
      <c r="A41" s="6">
        <v>30</v>
      </c>
      <c r="B41" s="7" t="s">
        <v>31</v>
      </c>
      <c r="C41" s="8" t="s">
        <v>32</v>
      </c>
      <c r="D41" s="9">
        <v>317</v>
      </c>
      <c r="E41" s="10"/>
      <c r="F41" s="10"/>
      <c r="G41" s="10">
        <f t="shared" si="0"/>
        <v>0</v>
      </c>
      <c r="H41" s="10"/>
      <c r="I41" s="10"/>
      <c r="J41" s="10">
        <f t="shared" si="1"/>
        <v>0</v>
      </c>
      <c r="K41" s="10">
        <f t="shared" si="2"/>
        <v>0</v>
      </c>
      <c r="L41" s="10">
        <f t="shared" si="3"/>
        <v>0</v>
      </c>
      <c r="M41" s="10">
        <f t="shared" si="4"/>
        <v>0</v>
      </c>
      <c r="N41" s="10">
        <f t="shared" si="5"/>
        <v>0</v>
      </c>
      <c r="O41" s="10">
        <f t="shared" si="6"/>
        <v>0</v>
      </c>
    </row>
    <row r="42" spans="1:15" ht="14.25">
      <c r="A42" s="14"/>
      <c r="B42" s="15"/>
      <c r="C42" s="15"/>
      <c r="D42" s="15"/>
      <c r="E42" s="69" t="s">
        <v>33</v>
      </c>
      <c r="F42" s="69"/>
      <c r="G42" s="69"/>
      <c r="H42" s="69"/>
      <c r="I42" s="69"/>
      <c r="J42" s="16"/>
      <c r="K42" s="17"/>
      <c r="L42" s="17">
        <f>SUM(L12:L41)</f>
        <v>0</v>
      </c>
      <c r="M42" s="17">
        <f>SUM(M12:M41)</f>
        <v>0</v>
      </c>
      <c r="N42" s="17">
        <f>SUM(N12:N41)</f>
        <v>0</v>
      </c>
      <c r="O42" s="17">
        <f>SUM(O12:O41)</f>
        <v>0</v>
      </c>
    </row>
    <row r="43" spans="1:15" ht="14.25">
      <c r="A43" s="14"/>
      <c r="B43" s="15"/>
      <c r="C43" s="15"/>
      <c r="D43" s="15"/>
      <c r="E43" s="66" t="s">
        <v>34</v>
      </c>
      <c r="F43" s="66"/>
      <c r="G43" s="66"/>
      <c r="H43" s="66"/>
      <c r="I43" s="66"/>
      <c r="J43" s="25">
        <v>0</v>
      </c>
      <c r="K43" s="13"/>
      <c r="L43" s="13"/>
      <c r="M43" s="13"/>
      <c r="N43" s="13"/>
      <c r="O43" s="18">
        <f>M42*J43</f>
        <v>0</v>
      </c>
    </row>
    <row r="44" spans="1:15" ht="14.25">
      <c r="A44" s="14"/>
      <c r="B44" s="15"/>
      <c r="C44" s="15"/>
      <c r="D44" s="15"/>
      <c r="E44" s="67" t="s">
        <v>35</v>
      </c>
      <c r="F44" s="67"/>
      <c r="G44" s="67"/>
      <c r="H44" s="67"/>
      <c r="I44" s="67"/>
      <c r="J44" s="13"/>
      <c r="K44" s="13"/>
      <c r="L44" s="13"/>
      <c r="M44" s="13"/>
      <c r="N44" s="13"/>
      <c r="O44" s="18">
        <f>SUM(O42,O43)</f>
        <v>0</v>
      </c>
    </row>
    <row r="45" spans="1:15" ht="14.25">
      <c r="A45" s="14"/>
      <c r="B45" s="19" t="s">
        <v>0</v>
      </c>
      <c r="C45" s="15"/>
      <c r="D45" s="15"/>
      <c r="E45" s="68" t="s">
        <v>36</v>
      </c>
      <c r="F45" s="68"/>
      <c r="G45" s="68"/>
      <c r="H45" s="68"/>
      <c r="I45" s="68"/>
      <c r="J45" s="25">
        <v>0</v>
      </c>
      <c r="K45" s="13"/>
      <c r="L45" s="13"/>
      <c r="M45" s="13"/>
      <c r="N45" s="13"/>
      <c r="O45" s="20">
        <f>O44*J45</f>
        <v>0</v>
      </c>
    </row>
    <row r="46" spans="1:15" ht="14.25">
      <c r="A46" s="14"/>
      <c r="B46" s="19" t="s">
        <v>0</v>
      </c>
      <c r="C46" s="15"/>
      <c r="D46" s="15"/>
      <c r="E46" s="68" t="s">
        <v>37</v>
      </c>
      <c r="F46" s="68"/>
      <c r="G46" s="68"/>
      <c r="H46" s="68"/>
      <c r="I46" s="68"/>
      <c r="J46" s="25">
        <v>0</v>
      </c>
      <c r="K46" s="13"/>
      <c r="L46" s="13"/>
      <c r="M46" s="13"/>
      <c r="N46" s="13"/>
      <c r="O46" s="20">
        <f>O44*J46</f>
        <v>0</v>
      </c>
    </row>
    <row r="47" spans="1:15" ht="14.25">
      <c r="A47" s="14"/>
      <c r="B47" s="19" t="s">
        <v>0</v>
      </c>
      <c r="C47" s="15"/>
      <c r="D47" s="15"/>
      <c r="E47" s="68" t="s">
        <v>38</v>
      </c>
      <c r="F47" s="68"/>
      <c r="G47" s="68"/>
      <c r="H47" s="68"/>
      <c r="I47" s="68"/>
      <c r="J47" s="21">
        <v>0.2359</v>
      </c>
      <c r="K47" s="13"/>
      <c r="L47" s="13"/>
      <c r="M47" s="13" t="s">
        <v>0</v>
      </c>
      <c r="N47" s="13"/>
      <c r="O47" s="20">
        <f>L42*J47</f>
        <v>0</v>
      </c>
    </row>
    <row r="48" spans="1:15" ht="18" customHeight="1">
      <c r="A48" s="14"/>
      <c r="B48" s="19" t="s">
        <v>0</v>
      </c>
      <c r="C48" s="15"/>
      <c r="D48" s="15"/>
      <c r="E48" s="63" t="s">
        <v>39</v>
      </c>
      <c r="F48" s="63"/>
      <c r="G48" s="63"/>
      <c r="H48" s="63"/>
      <c r="I48" s="63"/>
      <c r="J48" s="13"/>
      <c r="K48" s="13"/>
      <c r="L48" s="13"/>
      <c r="M48" s="13"/>
      <c r="N48" s="13"/>
      <c r="O48" s="18">
        <f>SUM(O44:O47)</f>
        <v>0</v>
      </c>
    </row>
    <row r="49" spans="1:5" ht="14.25">
      <c r="A49" s="22"/>
      <c r="B49" s="22"/>
      <c r="C49" s="22"/>
      <c r="D49" s="22"/>
      <c r="E49" s="22"/>
    </row>
  </sheetData>
  <sheetProtection/>
  <mergeCells count="18">
    <mergeCell ref="K9:O9"/>
    <mergeCell ref="E42:I42"/>
    <mergeCell ref="A1:O1"/>
    <mergeCell ref="A2:O2"/>
    <mergeCell ref="A3:O3"/>
    <mergeCell ref="A4:O4"/>
    <mergeCell ref="M7:N7"/>
    <mergeCell ref="A8:O8"/>
    <mergeCell ref="E48:I48"/>
    <mergeCell ref="A9:A10"/>
    <mergeCell ref="C9:C10"/>
    <mergeCell ref="D9:D10"/>
    <mergeCell ref="E9:J9"/>
    <mergeCell ref="E43:I43"/>
    <mergeCell ref="E44:I44"/>
    <mergeCell ref="E45:I45"/>
    <mergeCell ref="E46:I46"/>
    <mergeCell ref="E47:I47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112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113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O51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102</v>
      </c>
      <c r="C12" s="8" t="s">
        <v>20</v>
      </c>
      <c r="D12" s="9">
        <v>1.3</v>
      </c>
      <c r="E12" s="10"/>
      <c r="F12" s="10"/>
      <c r="G12" s="10">
        <f>E12*F12</f>
        <v>0</v>
      </c>
      <c r="H12" s="10"/>
      <c r="I12" s="10"/>
      <c r="J12" s="10">
        <f aca="true" t="shared" si="0" ref="J12:J20"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14.25">
      <c r="A13" s="6">
        <v>2</v>
      </c>
      <c r="B13" s="7" t="s">
        <v>103</v>
      </c>
      <c r="C13" s="8" t="s">
        <v>15</v>
      </c>
      <c r="D13" s="9">
        <v>1</v>
      </c>
      <c r="E13" s="10"/>
      <c r="F13" s="10"/>
      <c r="G13" s="10">
        <f>E13*F13</f>
        <v>0</v>
      </c>
      <c r="H13" s="10"/>
      <c r="I13" s="10"/>
      <c r="J13" s="10">
        <f t="shared" si="0"/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14.25">
      <c r="A14" s="6">
        <v>3</v>
      </c>
      <c r="B14" s="7" t="s">
        <v>16</v>
      </c>
      <c r="C14" s="8" t="s">
        <v>17</v>
      </c>
      <c r="D14" s="9">
        <v>627</v>
      </c>
      <c r="E14" s="10"/>
      <c r="F14" s="10"/>
      <c r="G14" s="10">
        <f aca="true" t="shared" si="1" ref="G14:G44">E14*F14</f>
        <v>0</v>
      </c>
      <c r="H14" s="10"/>
      <c r="I14" s="10"/>
      <c r="J14" s="10">
        <f t="shared" si="0"/>
        <v>0</v>
      </c>
      <c r="K14" s="10">
        <f aca="true" t="shared" si="2" ref="K14:K19">D14*E14</f>
        <v>0</v>
      </c>
      <c r="L14" s="10">
        <f aca="true" t="shared" si="3" ref="L14:L19">D14*G14</f>
        <v>0</v>
      </c>
      <c r="M14" s="10">
        <f aca="true" t="shared" si="4" ref="M14:M19">D14*H14</f>
        <v>0</v>
      </c>
      <c r="N14" s="10">
        <f aca="true" t="shared" si="5" ref="N14:N19">D14*I14</f>
        <v>0</v>
      </c>
      <c r="O14" s="10">
        <f aca="true" t="shared" si="6" ref="O14:O19">L14+N14+M14</f>
        <v>0</v>
      </c>
    </row>
    <row r="15" spans="1:15" ht="39">
      <c r="A15" s="6">
        <v>4</v>
      </c>
      <c r="B15" s="7" t="s">
        <v>18</v>
      </c>
      <c r="C15" s="8" t="s">
        <v>17</v>
      </c>
      <c r="D15" s="9">
        <v>616</v>
      </c>
      <c r="E15" s="10"/>
      <c r="F15" s="10"/>
      <c r="G15" s="10">
        <f t="shared" si="1"/>
        <v>0</v>
      </c>
      <c r="H15" s="10"/>
      <c r="I15" s="10"/>
      <c r="J15" s="10">
        <f t="shared" si="0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1">
        <f t="shared" si="6"/>
        <v>0</v>
      </c>
    </row>
    <row r="16" spans="1:15" ht="39">
      <c r="A16" s="6">
        <v>5</v>
      </c>
      <c r="B16" s="7" t="s">
        <v>79</v>
      </c>
      <c r="C16" s="8" t="s">
        <v>17</v>
      </c>
      <c r="D16" s="9">
        <v>18</v>
      </c>
      <c r="E16" s="10"/>
      <c r="F16" s="10"/>
      <c r="G16" s="10">
        <f t="shared" si="1"/>
        <v>0</v>
      </c>
      <c r="H16" s="10"/>
      <c r="I16" s="10"/>
      <c r="J16" s="10">
        <f t="shared" si="0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1">
        <f t="shared" si="6"/>
        <v>0</v>
      </c>
    </row>
    <row r="17" spans="1:15" ht="26.25">
      <c r="A17" s="6">
        <v>6</v>
      </c>
      <c r="B17" s="7" t="s">
        <v>59</v>
      </c>
      <c r="C17" s="8" t="s">
        <v>17</v>
      </c>
      <c r="D17" s="9">
        <v>8</v>
      </c>
      <c r="E17" s="10"/>
      <c r="F17" s="10"/>
      <c r="G17" s="10">
        <f t="shared" si="1"/>
        <v>0</v>
      </c>
      <c r="H17" s="10"/>
      <c r="I17" s="10"/>
      <c r="J17" s="10">
        <f t="shared" si="0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1">
        <f t="shared" si="6"/>
        <v>0</v>
      </c>
    </row>
    <row r="18" spans="1:15" ht="26.25">
      <c r="A18" s="6">
        <v>7</v>
      </c>
      <c r="B18" s="7" t="s">
        <v>58</v>
      </c>
      <c r="C18" s="8" t="s">
        <v>17</v>
      </c>
      <c r="D18" s="9">
        <v>17</v>
      </c>
      <c r="E18" s="10"/>
      <c r="F18" s="10"/>
      <c r="G18" s="10">
        <f t="shared" si="1"/>
        <v>0</v>
      </c>
      <c r="H18" s="10"/>
      <c r="I18" s="10"/>
      <c r="J18" s="10">
        <f t="shared" si="0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1">
        <f t="shared" si="6"/>
        <v>0</v>
      </c>
    </row>
    <row r="19" spans="1:15" ht="26.25">
      <c r="A19" s="6">
        <v>8</v>
      </c>
      <c r="B19" s="7" t="s">
        <v>140</v>
      </c>
      <c r="C19" s="8" t="s">
        <v>17</v>
      </c>
      <c r="D19" s="9">
        <v>24</v>
      </c>
      <c r="E19" s="10"/>
      <c r="F19" s="10"/>
      <c r="G19" s="10">
        <f>E19*F19</f>
        <v>0</v>
      </c>
      <c r="H19" s="10"/>
      <c r="I19" s="10"/>
      <c r="J19" s="10">
        <f t="shared" si="0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1">
        <f t="shared" si="6"/>
        <v>0</v>
      </c>
    </row>
    <row r="20" spans="1:15" ht="26.25">
      <c r="A20" s="6">
        <v>9</v>
      </c>
      <c r="B20" s="7" t="s">
        <v>19</v>
      </c>
      <c r="C20" s="8" t="s">
        <v>20</v>
      </c>
      <c r="D20" s="10">
        <v>24.6</v>
      </c>
      <c r="E20" s="10"/>
      <c r="F20" s="10"/>
      <c r="G20" s="10">
        <f t="shared" si="1"/>
        <v>0</v>
      </c>
      <c r="H20" s="10"/>
      <c r="I20" s="10"/>
      <c r="J20" s="10">
        <f t="shared" si="0"/>
        <v>0</v>
      </c>
      <c r="K20" s="10">
        <f>D20*E20</f>
        <v>0</v>
      </c>
      <c r="L20" s="10">
        <f>D20*G20</f>
        <v>0</v>
      </c>
      <c r="M20" s="10">
        <f>D20*H20</f>
        <v>0</v>
      </c>
      <c r="N20" s="10">
        <f>D20*I20</f>
        <v>0</v>
      </c>
      <c r="O20" s="10">
        <f>L20+N20+M20</f>
        <v>0</v>
      </c>
    </row>
    <row r="21" spans="1:15" ht="26.25">
      <c r="A21" s="6">
        <v>10</v>
      </c>
      <c r="B21" s="7" t="s">
        <v>21</v>
      </c>
      <c r="C21" s="8" t="s">
        <v>15</v>
      </c>
      <c r="D21" s="9">
        <v>22</v>
      </c>
      <c r="E21" s="10"/>
      <c r="F21" s="10"/>
      <c r="G21" s="10">
        <f t="shared" si="1"/>
        <v>0</v>
      </c>
      <c r="H21" s="10"/>
      <c r="I21" s="10"/>
      <c r="J21" s="10">
        <f aca="true" t="shared" si="7" ref="J21:J44">G21+H21+I21</f>
        <v>0</v>
      </c>
      <c r="K21" s="10">
        <f aca="true" t="shared" si="8" ref="K21:K44">D21*E21</f>
        <v>0</v>
      </c>
      <c r="L21" s="10">
        <f aca="true" t="shared" si="9" ref="L21:L44">D21*G21</f>
        <v>0</v>
      </c>
      <c r="M21" s="10">
        <f aca="true" t="shared" si="10" ref="M21:M44">D21*H21</f>
        <v>0</v>
      </c>
      <c r="N21" s="10">
        <f aca="true" t="shared" si="11" ref="N21:N44">D21*I21</f>
        <v>0</v>
      </c>
      <c r="O21" s="11">
        <f aca="true" t="shared" si="12" ref="O21:O44">L21+N21+M21</f>
        <v>0</v>
      </c>
    </row>
    <row r="22" spans="1:15" ht="26.25">
      <c r="A22" s="6">
        <v>11</v>
      </c>
      <c r="B22" s="7" t="s">
        <v>22</v>
      </c>
      <c r="C22" s="8" t="s">
        <v>15</v>
      </c>
      <c r="D22" s="9">
        <v>22</v>
      </c>
      <c r="E22" s="12"/>
      <c r="F22" s="10"/>
      <c r="G22" s="10">
        <f t="shared" si="1"/>
        <v>0</v>
      </c>
      <c r="H22" s="10"/>
      <c r="I22" s="10"/>
      <c r="J22" s="10">
        <f t="shared" si="7"/>
        <v>0</v>
      </c>
      <c r="K22" s="10">
        <f t="shared" si="8"/>
        <v>0</v>
      </c>
      <c r="L22" s="10">
        <f t="shared" si="9"/>
        <v>0</v>
      </c>
      <c r="M22" s="10">
        <f t="shared" si="10"/>
        <v>0</v>
      </c>
      <c r="N22" s="10">
        <f t="shared" si="11"/>
        <v>0</v>
      </c>
      <c r="O22" s="10">
        <f t="shared" si="12"/>
        <v>0</v>
      </c>
    </row>
    <row r="23" spans="1:15" ht="14.25">
      <c r="A23" s="6">
        <v>12</v>
      </c>
      <c r="B23" s="7" t="s">
        <v>23</v>
      </c>
      <c r="C23" s="8" t="s">
        <v>15</v>
      </c>
      <c r="D23" s="9">
        <v>22</v>
      </c>
      <c r="E23" s="12"/>
      <c r="F23" s="10"/>
      <c r="G23" s="10">
        <f t="shared" si="1"/>
        <v>0</v>
      </c>
      <c r="H23" s="10"/>
      <c r="I23" s="10"/>
      <c r="J23" s="10">
        <f t="shared" si="7"/>
        <v>0</v>
      </c>
      <c r="K23" s="10">
        <f t="shared" si="8"/>
        <v>0</v>
      </c>
      <c r="L23" s="10">
        <f t="shared" si="9"/>
        <v>0</v>
      </c>
      <c r="M23" s="10">
        <f t="shared" si="10"/>
        <v>0</v>
      </c>
      <c r="N23" s="10">
        <f t="shared" si="11"/>
        <v>0</v>
      </c>
      <c r="O23" s="10">
        <f t="shared" si="12"/>
        <v>0</v>
      </c>
    </row>
    <row r="24" spans="1:15" ht="26.25">
      <c r="A24" s="6">
        <v>13</v>
      </c>
      <c r="B24" s="7" t="s">
        <v>49</v>
      </c>
      <c r="C24" s="8" t="s">
        <v>15</v>
      </c>
      <c r="D24" s="10">
        <v>21</v>
      </c>
      <c r="E24" s="10"/>
      <c r="F24" s="10"/>
      <c r="G24" s="10">
        <f t="shared" si="1"/>
        <v>0</v>
      </c>
      <c r="H24" s="10"/>
      <c r="I24" s="10"/>
      <c r="J24" s="10">
        <f t="shared" si="7"/>
        <v>0</v>
      </c>
      <c r="K24" s="10">
        <f t="shared" si="8"/>
        <v>0</v>
      </c>
      <c r="L24" s="10">
        <f t="shared" si="9"/>
        <v>0</v>
      </c>
      <c r="M24" s="10">
        <f t="shared" si="10"/>
        <v>0</v>
      </c>
      <c r="N24" s="10">
        <f t="shared" si="11"/>
        <v>0</v>
      </c>
      <c r="O24" s="10">
        <f t="shared" si="12"/>
        <v>0</v>
      </c>
    </row>
    <row r="25" spans="1:15" ht="26.25">
      <c r="A25" s="6">
        <v>14</v>
      </c>
      <c r="B25" s="7" t="s">
        <v>40</v>
      </c>
      <c r="C25" s="8" t="s">
        <v>15</v>
      </c>
      <c r="D25" s="10">
        <v>1</v>
      </c>
      <c r="E25" s="10"/>
      <c r="F25" s="10"/>
      <c r="G25" s="10">
        <f>E25*F25</f>
        <v>0</v>
      </c>
      <c r="H25" s="10"/>
      <c r="I25" s="10"/>
      <c r="J25" s="10">
        <f>G25+H25+I25</f>
        <v>0</v>
      </c>
      <c r="K25" s="10">
        <f>D25*E25</f>
        <v>0</v>
      </c>
      <c r="L25" s="10">
        <f>D25*G25</f>
        <v>0</v>
      </c>
      <c r="M25" s="10">
        <f>D25*H25</f>
        <v>0</v>
      </c>
      <c r="N25" s="10">
        <f>D25*I25</f>
        <v>0</v>
      </c>
      <c r="O25" s="10">
        <f>L25+N25+M25</f>
        <v>0</v>
      </c>
    </row>
    <row r="26" spans="1:15" ht="26.25">
      <c r="A26" s="6">
        <v>15</v>
      </c>
      <c r="B26" s="7" t="s">
        <v>46</v>
      </c>
      <c r="C26" s="8" t="s">
        <v>17</v>
      </c>
      <c r="D26" s="9">
        <v>679</v>
      </c>
      <c r="E26" s="10"/>
      <c r="F26" s="10"/>
      <c r="G26" s="10">
        <f t="shared" si="1"/>
        <v>0</v>
      </c>
      <c r="H26" s="10"/>
      <c r="I26" s="10"/>
      <c r="J26" s="10">
        <f t="shared" si="7"/>
        <v>0</v>
      </c>
      <c r="K26" s="10">
        <f t="shared" si="8"/>
        <v>0</v>
      </c>
      <c r="L26" s="10">
        <f t="shared" si="9"/>
        <v>0</v>
      </c>
      <c r="M26" s="10">
        <f t="shared" si="10"/>
        <v>0</v>
      </c>
      <c r="N26" s="10">
        <f t="shared" si="11"/>
        <v>0</v>
      </c>
      <c r="O26" s="10">
        <f t="shared" si="12"/>
        <v>0</v>
      </c>
    </row>
    <row r="27" spans="1:15" ht="26.25">
      <c r="A27" s="6">
        <v>16</v>
      </c>
      <c r="B27" s="7" t="s">
        <v>50</v>
      </c>
      <c r="C27" s="8" t="s">
        <v>17</v>
      </c>
      <c r="D27" s="9">
        <v>101</v>
      </c>
      <c r="E27" s="10"/>
      <c r="F27" s="10"/>
      <c r="G27" s="10">
        <f t="shared" si="1"/>
        <v>0</v>
      </c>
      <c r="H27" s="10"/>
      <c r="I27" s="10"/>
      <c r="J27" s="10">
        <f t="shared" si="7"/>
        <v>0</v>
      </c>
      <c r="K27" s="10">
        <f t="shared" si="8"/>
        <v>0</v>
      </c>
      <c r="L27" s="10">
        <f t="shared" si="9"/>
        <v>0</v>
      </c>
      <c r="M27" s="10">
        <f t="shared" si="10"/>
        <v>0</v>
      </c>
      <c r="N27" s="10">
        <f t="shared" si="11"/>
        <v>0</v>
      </c>
      <c r="O27" s="10">
        <f t="shared" si="12"/>
        <v>0</v>
      </c>
    </row>
    <row r="28" spans="1:15" ht="26.25">
      <c r="A28" s="6">
        <v>17</v>
      </c>
      <c r="B28" s="7" t="s">
        <v>80</v>
      </c>
      <c r="C28" s="8" t="s">
        <v>17</v>
      </c>
      <c r="D28" s="9">
        <v>3</v>
      </c>
      <c r="E28" s="10"/>
      <c r="F28" s="10"/>
      <c r="G28" s="10">
        <f t="shared" si="1"/>
        <v>0</v>
      </c>
      <c r="H28" s="10"/>
      <c r="I28" s="10"/>
      <c r="J28" s="10">
        <f t="shared" si="7"/>
        <v>0</v>
      </c>
      <c r="K28" s="10">
        <f t="shared" si="8"/>
        <v>0</v>
      </c>
      <c r="L28" s="10">
        <f t="shared" si="9"/>
        <v>0</v>
      </c>
      <c r="M28" s="10">
        <f t="shared" si="10"/>
        <v>0</v>
      </c>
      <c r="N28" s="10">
        <f t="shared" si="11"/>
        <v>0</v>
      </c>
      <c r="O28" s="10">
        <f t="shared" si="12"/>
        <v>0</v>
      </c>
    </row>
    <row r="29" spans="1:15" ht="14.25">
      <c r="A29" s="6">
        <v>18</v>
      </c>
      <c r="B29" s="7" t="s">
        <v>139</v>
      </c>
      <c r="C29" s="8" t="s">
        <v>17</v>
      </c>
      <c r="D29" s="9">
        <v>30</v>
      </c>
      <c r="E29" s="10"/>
      <c r="F29" s="10"/>
      <c r="G29" s="10">
        <f>E29*F29</f>
        <v>0</v>
      </c>
      <c r="H29" s="10"/>
      <c r="I29" s="10"/>
      <c r="J29" s="10">
        <f>G29+H29+I29</f>
        <v>0</v>
      </c>
      <c r="K29" s="10">
        <f>D29*E29</f>
        <v>0</v>
      </c>
      <c r="L29" s="10">
        <f>D29*G29</f>
        <v>0</v>
      </c>
      <c r="M29" s="10">
        <f>D29*H29</f>
        <v>0</v>
      </c>
      <c r="N29" s="10">
        <f>D29*I29</f>
        <v>0</v>
      </c>
      <c r="O29" s="10">
        <f>L29+N29+M29</f>
        <v>0</v>
      </c>
    </row>
    <row r="30" spans="1:15" ht="26.25">
      <c r="A30" s="6">
        <v>19</v>
      </c>
      <c r="B30" s="7" t="s">
        <v>24</v>
      </c>
      <c r="C30" s="8" t="s">
        <v>17</v>
      </c>
      <c r="D30" s="9">
        <v>276</v>
      </c>
      <c r="E30" s="12"/>
      <c r="F30" s="10"/>
      <c r="G30" s="10">
        <f t="shared" si="1"/>
        <v>0</v>
      </c>
      <c r="H30" s="10"/>
      <c r="I30" s="10"/>
      <c r="J30" s="10">
        <f t="shared" si="7"/>
        <v>0</v>
      </c>
      <c r="K30" s="10">
        <f t="shared" si="8"/>
        <v>0</v>
      </c>
      <c r="L30" s="10">
        <f t="shared" si="9"/>
        <v>0</v>
      </c>
      <c r="M30" s="10">
        <f t="shared" si="10"/>
        <v>0</v>
      </c>
      <c r="N30" s="10">
        <f t="shared" si="11"/>
        <v>0</v>
      </c>
      <c r="O30" s="11">
        <f t="shared" si="12"/>
        <v>0</v>
      </c>
    </row>
    <row r="31" spans="1:15" ht="26.25">
      <c r="A31" s="6">
        <v>20</v>
      </c>
      <c r="B31" s="7" t="s">
        <v>25</v>
      </c>
      <c r="C31" s="8" t="s">
        <v>15</v>
      </c>
      <c r="D31" s="9">
        <v>43</v>
      </c>
      <c r="E31" s="10"/>
      <c r="F31" s="10"/>
      <c r="G31" s="10">
        <f t="shared" si="1"/>
        <v>0</v>
      </c>
      <c r="H31" s="10"/>
      <c r="I31" s="10"/>
      <c r="J31" s="10">
        <f t="shared" si="7"/>
        <v>0</v>
      </c>
      <c r="K31" s="10">
        <f t="shared" si="8"/>
        <v>0</v>
      </c>
      <c r="L31" s="10">
        <f t="shared" si="9"/>
        <v>0</v>
      </c>
      <c r="M31" s="10">
        <f t="shared" si="10"/>
        <v>0</v>
      </c>
      <c r="N31" s="10">
        <f t="shared" si="11"/>
        <v>0</v>
      </c>
      <c r="O31" s="10">
        <f t="shared" si="12"/>
        <v>0</v>
      </c>
    </row>
    <row r="32" spans="1:15" ht="26.25">
      <c r="A32" s="6">
        <v>21</v>
      </c>
      <c r="B32" s="7" t="s">
        <v>52</v>
      </c>
      <c r="C32" s="8" t="s">
        <v>17</v>
      </c>
      <c r="D32" s="9">
        <v>634</v>
      </c>
      <c r="E32" s="10"/>
      <c r="F32" s="10"/>
      <c r="G32" s="10">
        <f t="shared" si="1"/>
        <v>0</v>
      </c>
      <c r="H32" s="10"/>
      <c r="I32" s="10"/>
      <c r="J32" s="10">
        <f t="shared" si="7"/>
        <v>0</v>
      </c>
      <c r="K32" s="10">
        <f t="shared" si="8"/>
        <v>0</v>
      </c>
      <c r="L32" s="10">
        <f t="shared" si="9"/>
        <v>0</v>
      </c>
      <c r="M32" s="10">
        <f t="shared" si="10"/>
        <v>0</v>
      </c>
      <c r="N32" s="10">
        <f t="shared" si="11"/>
        <v>0</v>
      </c>
      <c r="O32" s="10">
        <f t="shared" si="12"/>
        <v>0</v>
      </c>
    </row>
    <row r="33" spans="1:15" ht="14.25">
      <c r="A33" s="6">
        <v>22</v>
      </c>
      <c r="B33" s="7" t="s">
        <v>26</v>
      </c>
      <c r="C33" s="8" t="s">
        <v>20</v>
      </c>
      <c r="D33" s="9">
        <v>2.8</v>
      </c>
      <c r="E33" s="10"/>
      <c r="F33" s="10"/>
      <c r="G33" s="10">
        <f t="shared" si="1"/>
        <v>0</v>
      </c>
      <c r="H33" s="10"/>
      <c r="I33" s="10"/>
      <c r="J33" s="10">
        <f t="shared" si="7"/>
        <v>0</v>
      </c>
      <c r="K33" s="10">
        <f t="shared" si="8"/>
        <v>0</v>
      </c>
      <c r="L33" s="10">
        <f t="shared" si="9"/>
        <v>0</v>
      </c>
      <c r="M33" s="10">
        <f t="shared" si="10"/>
        <v>0</v>
      </c>
      <c r="N33" s="10">
        <f t="shared" si="11"/>
        <v>0</v>
      </c>
      <c r="O33" s="11">
        <f t="shared" si="12"/>
        <v>0</v>
      </c>
    </row>
    <row r="34" spans="1:15" ht="26.25">
      <c r="A34" s="6">
        <v>23</v>
      </c>
      <c r="B34" s="7" t="s">
        <v>81</v>
      </c>
      <c r="C34" s="8" t="s">
        <v>32</v>
      </c>
      <c r="D34" s="9">
        <v>14</v>
      </c>
      <c r="E34" s="10"/>
      <c r="F34" s="10"/>
      <c r="G34" s="10">
        <f t="shared" si="1"/>
        <v>0</v>
      </c>
      <c r="H34" s="10"/>
      <c r="I34" s="10"/>
      <c r="J34" s="10">
        <f t="shared" si="7"/>
        <v>0</v>
      </c>
      <c r="K34" s="10">
        <f t="shared" si="8"/>
        <v>0</v>
      </c>
      <c r="L34" s="10">
        <f t="shared" si="9"/>
        <v>0</v>
      </c>
      <c r="M34" s="10">
        <f t="shared" si="10"/>
        <v>0</v>
      </c>
      <c r="N34" s="10">
        <f t="shared" si="11"/>
        <v>0</v>
      </c>
      <c r="O34" s="11">
        <f t="shared" si="12"/>
        <v>0</v>
      </c>
    </row>
    <row r="35" spans="1:15" ht="26.25">
      <c r="A35" s="6">
        <v>24</v>
      </c>
      <c r="B35" s="7" t="s">
        <v>53</v>
      </c>
      <c r="C35" s="8" t="s">
        <v>15</v>
      </c>
      <c r="D35" s="9">
        <v>470</v>
      </c>
      <c r="E35" s="10"/>
      <c r="F35" s="10"/>
      <c r="G35" s="10">
        <f t="shared" si="1"/>
        <v>0</v>
      </c>
      <c r="H35" s="10"/>
      <c r="I35" s="10"/>
      <c r="J35" s="10">
        <f t="shared" si="7"/>
        <v>0</v>
      </c>
      <c r="K35" s="10">
        <f t="shared" si="8"/>
        <v>0</v>
      </c>
      <c r="L35" s="10">
        <f t="shared" si="9"/>
        <v>0</v>
      </c>
      <c r="M35" s="10">
        <f t="shared" si="10"/>
        <v>0</v>
      </c>
      <c r="N35" s="10">
        <f t="shared" si="11"/>
        <v>0</v>
      </c>
      <c r="O35" s="10">
        <f t="shared" si="12"/>
        <v>0</v>
      </c>
    </row>
    <row r="36" spans="1:15" ht="26.25">
      <c r="A36" s="6">
        <v>25</v>
      </c>
      <c r="B36" s="7" t="s">
        <v>73</v>
      </c>
      <c r="C36" s="8" t="s">
        <v>27</v>
      </c>
      <c r="D36" s="9">
        <v>22</v>
      </c>
      <c r="E36" s="10"/>
      <c r="F36" s="10"/>
      <c r="G36" s="10">
        <f t="shared" si="1"/>
        <v>0</v>
      </c>
      <c r="H36" s="10"/>
      <c r="I36" s="10"/>
      <c r="J36" s="10">
        <f t="shared" si="7"/>
        <v>0</v>
      </c>
      <c r="K36" s="10">
        <f t="shared" si="8"/>
        <v>0</v>
      </c>
      <c r="L36" s="10">
        <f t="shared" si="9"/>
        <v>0</v>
      </c>
      <c r="M36" s="10">
        <f t="shared" si="10"/>
        <v>0</v>
      </c>
      <c r="N36" s="10">
        <f t="shared" si="11"/>
        <v>0</v>
      </c>
      <c r="O36" s="10">
        <f t="shared" si="12"/>
        <v>0</v>
      </c>
    </row>
    <row r="37" spans="1:15" ht="26.25">
      <c r="A37" s="6">
        <v>26</v>
      </c>
      <c r="B37" s="7" t="s">
        <v>41</v>
      </c>
      <c r="C37" s="8" t="s">
        <v>15</v>
      </c>
      <c r="D37" s="9">
        <v>22</v>
      </c>
      <c r="E37" s="12"/>
      <c r="F37" s="10"/>
      <c r="G37" s="10">
        <f t="shared" si="1"/>
        <v>0</v>
      </c>
      <c r="H37" s="10"/>
      <c r="I37" s="10"/>
      <c r="J37" s="10">
        <f t="shared" si="7"/>
        <v>0</v>
      </c>
      <c r="K37" s="10">
        <f t="shared" si="8"/>
        <v>0</v>
      </c>
      <c r="L37" s="10">
        <f t="shared" si="9"/>
        <v>0</v>
      </c>
      <c r="M37" s="10">
        <f t="shared" si="10"/>
        <v>0</v>
      </c>
      <c r="N37" s="10">
        <f t="shared" si="11"/>
        <v>0</v>
      </c>
      <c r="O37" s="10">
        <f t="shared" si="12"/>
        <v>0</v>
      </c>
    </row>
    <row r="38" spans="1:15" ht="26.25">
      <c r="A38" s="6">
        <v>27</v>
      </c>
      <c r="B38" s="7" t="s">
        <v>138</v>
      </c>
      <c r="C38" s="8" t="s">
        <v>15</v>
      </c>
      <c r="D38" s="9">
        <v>3</v>
      </c>
      <c r="E38" s="12"/>
      <c r="F38" s="10"/>
      <c r="G38" s="10">
        <f>E38*F38</f>
        <v>0</v>
      </c>
      <c r="H38" s="10"/>
      <c r="I38" s="10"/>
      <c r="J38" s="10">
        <f>G38+H38+I38</f>
        <v>0</v>
      </c>
      <c r="K38" s="10">
        <f>D38*E38</f>
        <v>0</v>
      </c>
      <c r="L38" s="10">
        <f>D38*G38</f>
        <v>0</v>
      </c>
      <c r="M38" s="10">
        <f>D38*H38</f>
        <v>0</v>
      </c>
      <c r="N38" s="10">
        <f>D38*I38</f>
        <v>0</v>
      </c>
      <c r="O38" s="10">
        <f>L38+N38+M38</f>
        <v>0</v>
      </c>
    </row>
    <row r="39" spans="1:15" ht="26.25">
      <c r="A39" s="6">
        <v>28</v>
      </c>
      <c r="B39" s="7" t="s">
        <v>57</v>
      </c>
      <c r="C39" s="8" t="s">
        <v>15</v>
      </c>
      <c r="D39" s="9">
        <v>23</v>
      </c>
      <c r="E39" s="10"/>
      <c r="F39" s="10"/>
      <c r="G39" s="10">
        <f t="shared" si="1"/>
        <v>0</v>
      </c>
      <c r="H39" s="11"/>
      <c r="I39" s="10"/>
      <c r="J39" s="10">
        <f t="shared" si="7"/>
        <v>0</v>
      </c>
      <c r="K39" s="10">
        <f t="shared" si="8"/>
        <v>0</v>
      </c>
      <c r="L39" s="10">
        <f t="shared" si="9"/>
        <v>0</v>
      </c>
      <c r="M39" s="10">
        <f t="shared" si="10"/>
        <v>0</v>
      </c>
      <c r="N39" s="10">
        <f t="shared" si="11"/>
        <v>0</v>
      </c>
      <c r="O39" s="10">
        <f t="shared" si="12"/>
        <v>0</v>
      </c>
    </row>
    <row r="40" spans="1:15" ht="52.5">
      <c r="A40" s="6">
        <v>29</v>
      </c>
      <c r="B40" s="7" t="s">
        <v>98</v>
      </c>
      <c r="C40" s="8" t="s">
        <v>28</v>
      </c>
      <c r="D40" s="9">
        <v>1</v>
      </c>
      <c r="E40" s="10"/>
      <c r="F40" s="10"/>
      <c r="G40" s="10">
        <f t="shared" si="1"/>
        <v>0</v>
      </c>
      <c r="H40" s="10"/>
      <c r="I40" s="10"/>
      <c r="J40" s="10">
        <f t="shared" si="7"/>
        <v>0</v>
      </c>
      <c r="K40" s="10">
        <f t="shared" si="8"/>
        <v>0</v>
      </c>
      <c r="L40" s="10">
        <f t="shared" si="9"/>
        <v>0</v>
      </c>
      <c r="M40" s="10">
        <f t="shared" si="10"/>
        <v>0</v>
      </c>
      <c r="N40" s="10">
        <f t="shared" si="11"/>
        <v>0</v>
      </c>
      <c r="O40" s="10">
        <f t="shared" si="12"/>
        <v>0</v>
      </c>
    </row>
    <row r="41" spans="1:15" ht="26.25">
      <c r="A41" s="6">
        <v>30</v>
      </c>
      <c r="B41" s="7" t="s">
        <v>51</v>
      </c>
      <c r="C41" s="8" t="s">
        <v>28</v>
      </c>
      <c r="D41" s="9">
        <v>1</v>
      </c>
      <c r="E41" s="10"/>
      <c r="F41" s="10"/>
      <c r="G41" s="10">
        <f t="shared" si="1"/>
        <v>0</v>
      </c>
      <c r="H41" s="10"/>
      <c r="I41" s="10"/>
      <c r="J41" s="10">
        <f t="shared" si="7"/>
        <v>0</v>
      </c>
      <c r="K41" s="10">
        <f t="shared" si="8"/>
        <v>0</v>
      </c>
      <c r="L41" s="10">
        <f t="shared" si="9"/>
        <v>0</v>
      </c>
      <c r="M41" s="10">
        <f t="shared" si="10"/>
        <v>0</v>
      </c>
      <c r="N41" s="10">
        <f t="shared" si="11"/>
        <v>0</v>
      </c>
      <c r="O41" s="10">
        <f t="shared" si="12"/>
        <v>0</v>
      </c>
    </row>
    <row r="42" spans="1:15" ht="26.25">
      <c r="A42" s="6">
        <v>31</v>
      </c>
      <c r="B42" s="7" t="s">
        <v>29</v>
      </c>
      <c r="C42" s="8" t="s">
        <v>28</v>
      </c>
      <c r="D42" s="9">
        <v>1</v>
      </c>
      <c r="E42" s="10"/>
      <c r="F42" s="10"/>
      <c r="G42" s="10">
        <f t="shared" si="1"/>
        <v>0</v>
      </c>
      <c r="H42" s="10"/>
      <c r="I42" s="10"/>
      <c r="J42" s="10">
        <f t="shared" si="7"/>
        <v>0</v>
      </c>
      <c r="K42" s="10">
        <f t="shared" si="8"/>
        <v>0</v>
      </c>
      <c r="L42" s="10">
        <f t="shared" si="9"/>
        <v>0</v>
      </c>
      <c r="M42" s="10">
        <f t="shared" si="10"/>
        <v>0</v>
      </c>
      <c r="N42" s="10">
        <f t="shared" si="11"/>
        <v>0</v>
      </c>
      <c r="O42" s="10">
        <f t="shared" si="12"/>
        <v>0</v>
      </c>
    </row>
    <row r="43" spans="1:15" ht="14.25">
      <c r="A43" s="6">
        <v>32</v>
      </c>
      <c r="B43" s="7" t="s">
        <v>30</v>
      </c>
      <c r="C43" s="8" t="s">
        <v>20</v>
      </c>
      <c r="D43" s="9">
        <v>31.3</v>
      </c>
      <c r="E43" s="10"/>
      <c r="F43" s="10"/>
      <c r="G43" s="10">
        <f t="shared" si="1"/>
        <v>0</v>
      </c>
      <c r="H43" s="10"/>
      <c r="I43" s="10"/>
      <c r="J43" s="10">
        <f t="shared" si="7"/>
        <v>0</v>
      </c>
      <c r="K43" s="10">
        <f t="shared" si="8"/>
        <v>0</v>
      </c>
      <c r="L43" s="10">
        <f t="shared" si="9"/>
        <v>0</v>
      </c>
      <c r="M43" s="10">
        <f t="shared" si="10"/>
        <v>0</v>
      </c>
      <c r="N43" s="10">
        <f t="shared" si="11"/>
        <v>0</v>
      </c>
      <c r="O43" s="10">
        <f t="shared" si="12"/>
        <v>0</v>
      </c>
    </row>
    <row r="44" spans="1:15" ht="14.25">
      <c r="A44" s="6">
        <v>33</v>
      </c>
      <c r="B44" s="7" t="s">
        <v>31</v>
      </c>
      <c r="C44" s="8" t="s">
        <v>32</v>
      </c>
      <c r="D44" s="9">
        <v>313</v>
      </c>
      <c r="E44" s="10"/>
      <c r="F44" s="10"/>
      <c r="G44" s="10">
        <f t="shared" si="1"/>
        <v>0</v>
      </c>
      <c r="H44" s="10"/>
      <c r="I44" s="10"/>
      <c r="J44" s="10">
        <f t="shared" si="7"/>
        <v>0</v>
      </c>
      <c r="K44" s="10">
        <f t="shared" si="8"/>
        <v>0</v>
      </c>
      <c r="L44" s="10">
        <f t="shared" si="9"/>
        <v>0</v>
      </c>
      <c r="M44" s="10">
        <f t="shared" si="10"/>
        <v>0</v>
      </c>
      <c r="N44" s="10">
        <f t="shared" si="11"/>
        <v>0</v>
      </c>
      <c r="O44" s="10">
        <f t="shared" si="12"/>
        <v>0</v>
      </c>
    </row>
    <row r="45" spans="1:15" ht="14.25">
      <c r="A45" s="14"/>
      <c r="B45" s="15"/>
      <c r="C45" s="15"/>
      <c r="D45" s="15"/>
      <c r="E45" s="69" t="s">
        <v>33</v>
      </c>
      <c r="F45" s="69"/>
      <c r="G45" s="69"/>
      <c r="H45" s="69"/>
      <c r="I45" s="69"/>
      <c r="J45" s="16"/>
      <c r="K45" s="17"/>
      <c r="L45" s="17">
        <f>SUM(L12:L44)</f>
        <v>0</v>
      </c>
      <c r="M45" s="17">
        <f>SUM(M12:M44)</f>
        <v>0</v>
      </c>
      <c r="N45" s="17">
        <f>SUM(N12:N44)</f>
        <v>0</v>
      </c>
      <c r="O45" s="17">
        <f>SUM(O12:O44)</f>
        <v>0</v>
      </c>
    </row>
    <row r="46" spans="1:15" ht="14.25">
      <c r="A46" s="14"/>
      <c r="B46" s="15"/>
      <c r="C46" s="15"/>
      <c r="D46" s="15"/>
      <c r="E46" s="66" t="s">
        <v>34</v>
      </c>
      <c r="F46" s="66"/>
      <c r="G46" s="66"/>
      <c r="H46" s="66"/>
      <c r="I46" s="66"/>
      <c r="J46" s="25">
        <v>0</v>
      </c>
      <c r="K46" s="13"/>
      <c r="L46" s="13"/>
      <c r="M46" s="13"/>
      <c r="N46" s="13"/>
      <c r="O46" s="18">
        <f>M45*J46</f>
        <v>0</v>
      </c>
    </row>
    <row r="47" spans="1:15" ht="14.25">
      <c r="A47" s="14"/>
      <c r="B47" s="15"/>
      <c r="C47" s="15"/>
      <c r="D47" s="15"/>
      <c r="E47" s="67" t="s">
        <v>35</v>
      </c>
      <c r="F47" s="67"/>
      <c r="G47" s="67"/>
      <c r="H47" s="67"/>
      <c r="I47" s="67"/>
      <c r="J47" s="13"/>
      <c r="K47" s="13"/>
      <c r="L47" s="13"/>
      <c r="M47" s="13"/>
      <c r="N47" s="13"/>
      <c r="O47" s="18">
        <f>SUM(O45,O46)</f>
        <v>0</v>
      </c>
    </row>
    <row r="48" spans="1:15" ht="14.25">
      <c r="A48" s="14"/>
      <c r="B48" s="19" t="s">
        <v>0</v>
      </c>
      <c r="C48" s="15"/>
      <c r="D48" s="15"/>
      <c r="E48" s="68" t="s">
        <v>36</v>
      </c>
      <c r="F48" s="68"/>
      <c r="G48" s="68"/>
      <c r="H48" s="68"/>
      <c r="I48" s="68"/>
      <c r="J48" s="25">
        <v>0</v>
      </c>
      <c r="K48" s="13"/>
      <c r="L48" s="13"/>
      <c r="M48" s="13"/>
      <c r="N48" s="13"/>
      <c r="O48" s="20">
        <f>O47*J48</f>
        <v>0</v>
      </c>
    </row>
    <row r="49" spans="1:15" ht="14.25">
      <c r="A49" s="14"/>
      <c r="B49" s="19" t="s">
        <v>0</v>
      </c>
      <c r="C49" s="15"/>
      <c r="D49" s="15"/>
      <c r="E49" s="68" t="s">
        <v>37</v>
      </c>
      <c r="F49" s="68"/>
      <c r="G49" s="68"/>
      <c r="H49" s="68"/>
      <c r="I49" s="68"/>
      <c r="J49" s="25">
        <v>0</v>
      </c>
      <c r="K49" s="13"/>
      <c r="L49" s="13"/>
      <c r="M49" s="13"/>
      <c r="N49" s="13"/>
      <c r="O49" s="20">
        <f>O47*J49</f>
        <v>0</v>
      </c>
    </row>
    <row r="50" spans="1:15" ht="18" customHeight="1">
      <c r="A50" s="14"/>
      <c r="B50" s="19" t="s">
        <v>0</v>
      </c>
      <c r="C50" s="15"/>
      <c r="D50" s="15"/>
      <c r="E50" s="68" t="s">
        <v>38</v>
      </c>
      <c r="F50" s="68"/>
      <c r="G50" s="68"/>
      <c r="H50" s="68"/>
      <c r="I50" s="68"/>
      <c r="J50" s="21">
        <v>0.2359</v>
      </c>
      <c r="K50" s="13"/>
      <c r="L50" s="13"/>
      <c r="M50" s="13" t="s">
        <v>0</v>
      </c>
      <c r="N50" s="13"/>
      <c r="O50" s="20">
        <f>L45*J50</f>
        <v>0</v>
      </c>
    </row>
    <row r="51" spans="1:15" ht="14.25">
      <c r="A51" s="14"/>
      <c r="B51" s="19" t="s">
        <v>0</v>
      </c>
      <c r="C51" s="15"/>
      <c r="D51" s="15"/>
      <c r="E51" s="63" t="s">
        <v>39</v>
      </c>
      <c r="F51" s="63"/>
      <c r="G51" s="63"/>
      <c r="H51" s="63"/>
      <c r="I51" s="63"/>
      <c r="J51" s="13"/>
      <c r="K51" s="13"/>
      <c r="L51" s="13"/>
      <c r="M51" s="13"/>
      <c r="N51" s="13"/>
      <c r="O51" s="18">
        <f>SUM(O47:O50)</f>
        <v>0</v>
      </c>
    </row>
    <row r="52" spans="1:5" ht="14.25">
      <c r="A52" s="22"/>
      <c r="B52" s="22"/>
      <c r="C52" s="22"/>
      <c r="D52" s="22"/>
      <c r="E52" s="22"/>
    </row>
  </sheetData>
  <sheetProtection/>
  <mergeCells count="18">
    <mergeCell ref="K9:O9"/>
    <mergeCell ref="E45:I45"/>
    <mergeCell ref="A1:O1"/>
    <mergeCell ref="A2:O2"/>
    <mergeCell ref="A3:O3"/>
    <mergeCell ref="A4:O4"/>
    <mergeCell ref="M7:N7"/>
    <mergeCell ref="A8:O8"/>
    <mergeCell ref="E51:I51"/>
    <mergeCell ref="A9:A10"/>
    <mergeCell ref="C9:C10"/>
    <mergeCell ref="D9:D10"/>
    <mergeCell ref="E9:J9"/>
    <mergeCell ref="E46:I46"/>
    <mergeCell ref="E47:I47"/>
    <mergeCell ref="E48:I48"/>
    <mergeCell ref="E49:I49"/>
    <mergeCell ref="E50:I50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114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115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O43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16</v>
      </c>
      <c r="C12" s="8" t="s">
        <v>17</v>
      </c>
      <c r="D12" s="9">
        <v>176</v>
      </c>
      <c r="E12" s="10"/>
      <c r="F12" s="10"/>
      <c r="G12" s="10">
        <f aca="true" t="shared" si="0" ref="G12:G36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18</v>
      </c>
      <c r="C13" s="8" t="s">
        <v>17</v>
      </c>
      <c r="D13" s="9">
        <v>176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58</v>
      </c>
      <c r="C14" s="8" t="s">
        <v>17</v>
      </c>
      <c r="D14" s="9">
        <v>60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19</v>
      </c>
      <c r="C15" s="8" t="s">
        <v>20</v>
      </c>
      <c r="D15" s="10">
        <v>6.6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21</v>
      </c>
      <c r="C16" s="8" t="s">
        <v>15</v>
      </c>
      <c r="D16" s="9">
        <v>6</v>
      </c>
      <c r="E16" s="10"/>
      <c r="F16" s="10"/>
      <c r="G16" s="10">
        <f t="shared" si="0"/>
        <v>0</v>
      </c>
      <c r="H16" s="10"/>
      <c r="I16" s="10"/>
      <c r="J16" s="10">
        <f aca="true" t="shared" si="1" ref="J16:J36">G16+H16+I16</f>
        <v>0</v>
      </c>
      <c r="K16" s="10">
        <f aca="true" t="shared" si="2" ref="K16:K36">D16*E16</f>
        <v>0</v>
      </c>
      <c r="L16" s="10">
        <f aca="true" t="shared" si="3" ref="L16:L36">D16*G16</f>
        <v>0</v>
      </c>
      <c r="M16" s="10">
        <f aca="true" t="shared" si="4" ref="M16:M36">D16*H16</f>
        <v>0</v>
      </c>
      <c r="N16" s="10">
        <f aca="true" t="shared" si="5" ref="N16:N36">D16*I16</f>
        <v>0</v>
      </c>
      <c r="O16" s="11">
        <f aca="true" t="shared" si="6" ref="O16:O36">L16+N16+M16</f>
        <v>0</v>
      </c>
    </row>
    <row r="17" spans="1:15" ht="26.25">
      <c r="A17" s="6">
        <v>6</v>
      </c>
      <c r="B17" s="7" t="s">
        <v>22</v>
      </c>
      <c r="C17" s="8" t="s">
        <v>15</v>
      </c>
      <c r="D17" s="9">
        <v>6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4.25">
      <c r="A18" s="6">
        <v>7</v>
      </c>
      <c r="B18" s="7" t="s">
        <v>23</v>
      </c>
      <c r="C18" s="8" t="s">
        <v>15</v>
      </c>
      <c r="D18" s="9">
        <v>6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49</v>
      </c>
      <c r="C19" s="8" t="s">
        <v>15</v>
      </c>
      <c r="D19" s="10">
        <v>6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46</v>
      </c>
      <c r="C20" s="8" t="s">
        <v>17</v>
      </c>
      <c r="D20" s="9">
        <v>206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50</v>
      </c>
      <c r="C21" s="8" t="s">
        <v>17</v>
      </c>
      <c r="D21" s="9">
        <v>30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24</v>
      </c>
      <c r="C22" s="8" t="s">
        <v>17</v>
      </c>
      <c r="D22" s="9">
        <v>72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25</v>
      </c>
      <c r="C23" s="8" t="s">
        <v>15</v>
      </c>
      <c r="D23" s="9">
        <v>12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52</v>
      </c>
      <c r="C24" s="8" t="s">
        <v>17</v>
      </c>
      <c r="D24" s="9">
        <v>176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14.25">
      <c r="A25" s="6">
        <v>14</v>
      </c>
      <c r="B25" s="7" t="s">
        <v>26</v>
      </c>
      <c r="C25" s="8" t="s">
        <v>20</v>
      </c>
      <c r="D25" s="9">
        <v>1.5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1">
        <f t="shared" si="6"/>
        <v>0</v>
      </c>
    </row>
    <row r="26" spans="1:15" ht="26.25">
      <c r="A26" s="6">
        <v>15</v>
      </c>
      <c r="B26" s="7" t="s">
        <v>95</v>
      </c>
      <c r="C26" s="8" t="s">
        <v>32</v>
      </c>
      <c r="D26" s="9">
        <v>2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1">
        <f t="shared" si="6"/>
        <v>0</v>
      </c>
    </row>
    <row r="27" spans="1:15" ht="26.25">
      <c r="A27" s="6">
        <v>16</v>
      </c>
      <c r="B27" s="7" t="s">
        <v>81</v>
      </c>
      <c r="C27" s="8" t="s">
        <v>32</v>
      </c>
      <c r="D27" s="9">
        <v>3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1">
        <f t="shared" si="6"/>
        <v>0</v>
      </c>
    </row>
    <row r="28" spans="1:15" ht="26.25">
      <c r="A28" s="6">
        <v>17</v>
      </c>
      <c r="B28" s="7" t="s">
        <v>53</v>
      </c>
      <c r="C28" s="8" t="s">
        <v>15</v>
      </c>
      <c r="D28" s="9">
        <v>84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73</v>
      </c>
      <c r="C29" s="8" t="s">
        <v>27</v>
      </c>
      <c r="D29" s="9">
        <v>6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41</v>
      </c>
      <c r="C30" s="8" t="s">
        <v>15</v>
      </c>
      <c r="D30" s="9">
        <v>6</v>
      </c>
      <c r="E30" s="12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57</v>
      </c>
      <c r="C31" s="8" t="s">
        <v>15</v>
      </c>
      <c r="D31" s="9">
        <v>6</v>
      </c>
      <c r="E31" s="10"/>
      <c r="F31" s="10"/>
      <c r="G31" s="10">
        <f t="shared" si="0"/>
        <v>0</v>
      </c>
      <c r="H31" s="11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52.5">
      <c r="A32" s="6">
        <v>21</v>
      </c>
      <c r="B32" s="7" t="s">
        <v>98</v>
      </c>
      <c r="C32" s="8" t="s">
        <v>28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51</v>
      </c>
      <c r="C33" s="8" t="s">
        <v>28</v>
      </c>
      <c r="D33" s="9">
        <v>1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6.25">
      <c r="A34" s="6">
        <v>23</v>
      </c>
      <c r="B34" s="7" t="s">
        <v>29</v>
      </c>
      <c r="C34" s="8" t="s">
        <v>28</v>
      </c>
      <c r="D34" s="9">
        <v>1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14.25">
      <c r="A35" s="6">
        <v>24</v>
      </c>
      <c r="B35" s="7" t="s">
        <v>30</v>
      </c>
      <c r="C35" s="8" t="s">
        <v>20</v>
      </c>
      <c r="D35" s="9">
        <v>8.8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14.25">
      <c r="A36" s="6">
        <v>25</v>
      </c>
      <c r="B36" s="7" t="s">
        <v>31</v>
      </c>
      <c r="C36" s="8" t="s">
        <v>32</v>
      </c>
      <c r="D36" s="9">
        <v>88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14.25">
      <c r="A37" s="14"/>
      <c r="B37" s="15"/>
      <c r="C37" s="15"/>
      <c r="D37" s="15"/>
      <c r="E37" s="69" t="s">
        <v>33</v>
      </c>
      <c r="F37" s="69"/>
      <c r="G37" s="69"/>
      <c r="H37" s="69"/>
      <c r="I37" s="69"/>
      <c r="J37" s="16"/>
      <c r="K37" s="17"/>
      <c r="L37" s="17">
        <f>SUM(L12:L36)</f>
        <v>0</v>
      </c>
      <c r="M37" s="17">
        <f>SUM(M12:M36)</f>
        <v>0</v>
      </c>
      <c r="N37" s="17">
        <f>SUM(N12:N36)</f>
        <v>0</v>
      </c>
      <c r="O37" s="17">
        <f>SUM(O12:O36)</f>
        <v>0</v>
      </c>
    </row>
    <row r="38" spans="1:15" ht="14.25">
      <c r="A38" s="14"/>
      <c r="B38" s="15"/>
      <c r="C38" s="15"/>
      <c r="D38" s="15"/>
      <c r="E38" s="66" t="s">
        <v>34</v>
      </c>
      <c r="F38" s="66"/>
      <c r="G38" s="66"/>
      <c r="H38" s="66"/>
      <c r="I38" s="66"/>
      <c r="J38" s="25">
        <v>0</v>
      </c>
      <c r="K38" s="13"/>
      <c r="L38" s="13"/>
      <c r="M38" s="13"/>
      <c r="N38" s="13"/>
      <c r="O38" s="18">
        <f>M37*J38</f>
        <v>0</v>
      </c>
    </row>
    <row r="39" spans="1:15" ht="14.25">
      <c r="A39" s="14"/>
      <c r="B39" s="15"/>
      <c r="C39" s="15"/>
      <c r="D39" s="15"/>
      <c r="E39" s="67" t="s">
        <v>35</v>
      </c>
      <c r="F39" s="67"/>
      <c r="G39" s="67"/>
      <c r="H39" s="67"/>
      <c r="I39" s="67"/>
      <c r="J39" s="13"/>
      <c r="K39" s="13"/>
      <c r="L39" s="13"/>
      <c r="M39" s="13"/>
      <c r="N39" s="13"/>
      <c r="O39" s="18">
        <f>SUM(O37,O38)</f>
        <v>0</v>
      </c>
    </row>
    <row r="40" spans="1:15" ht="14.25">
      <c r="A40" s="14"/>
      <c r="B40" s="19" t="s">
        <v>0</v>
      </c>
      <c r="C40" s="15"/>
      <c r="D40" s="15"/>
      <c r="E40" s="68" t="s">
        <v>36</v>
      </c>
      <c r="F40" s="68"/>
      <c r="G40" s="68"/>
      <c r="H40" s="68"/>
      <c r="I40" s="68"/>
      <c r="J40" s="25">
        <v>0</v>
      </c>
      <c r="K40" s="13"/>
      <c r="L40" s="13"/>
      <c r="M40" s="13"/>
      <c r="N40" s="13"/>
      <c r="O40" s="20">
        <f>O39*J40</f>
        <v>0</v>
      </c>
    </row>
    <row r="41" spans="1:15" ht="14.25">
      <c r="A41" s="14"/>
      <c r="B41" s="19" t="s">
        <v>0</v>
      </c>
      <c r="C41" s="15"/>
      <c r="D41" s="15"/>
      <c r="E41" s="68" t="s">
        <v>37</v>
      </c>
      <c r="F41" s="68"/>
      <c r="G41" s="68"/>
      <c r="H41" s="68"/>
      <c r="I41" s="68"/>
      <c r="J41" s="25">
        <v>0</v>
      </c>
      <c r="K41" s="13"/>
      <c r="L41" s="13"/>
      <c r="M41" s="13"/>
      <c r="N41" s="13"/>
      <c r="O41" s="20">
        <f>O39*J41</f>
        <v>0</v>
      </c>
    </row>
    <row r="42" spans="1:15" ht="14.25">
      <c r="A42" s="14"/>
      <c r="B42" s="19" t="s">
        <v>0</v>
      </c>
      <c r="C42" s="15"/>
      <c r="D42" s="15"/>
      <c r="E42" s="68" t="s">
        <v>38</v>
      </c>
      <c r="F42" s="68"/>
      <c r="G42" s="68"/>
      <c r="H42" s="68"/>
      <c r="I42" s="68"/>
      <c r="J42" s="21">
        <v>0.2359</v>
      </c>
      <c r="K42" s="13"/>
      <c r="L42" s="13"/>
      <c r="M42" s="13" t="s">
        <v>0</v>
      </c>
      <c r="N42" s="13"/>
      <c r="O42" s="20">
        <f>L37*J42</f>
        <v>0</v>
      </c>
    </row>
    <row r="43" spans="1:15" ht="18" customHeight="1">
      <c r="A43" s="14"/>
      <c r="B43" s="19" t="s">
        <v>0</v>
      </c>
      <c r="C43" s="15"/>
      <c r="D43" s="15"/>
      <c r="E43" s="63" t="s">
        <v>39</v>
      </c>
      <c r="F43" s="63"/>
      <c r="G43" s="63"/>
      <c r="H43" s="63"/>
      <c r="I43" s="63"/>
      <c r="J43" s="13"/>
      <c r="K43" s="13"/>
      <c r="L43" s="13"/>
      <c r="M43" s="13"/>
      <c r="N43" s="13"/>
      <c r="O43" s="18">
        <f>SUM(O39:O42)</f>
        <v>0</v>
      </c>
    </row>
    <row r="44" spans="1:5" ht="14.25">
      <c r="A44" s="22"/>
      <c r="B44" s="22"/>
      <c r="C44" s="22"/>
      <c r="D44" s="22"/>
      <c r="E44" s="22"/>
    </row>
  </sheetData>
  <sheetProtection/>
  <mergeCells count="18">
    <mergeCell ref="K9:O9"/>
    <mergeCell ref="E37:I37"/>
    <mergeCell ref="A1:O1"/>
    <mergeCell ref="A2:O2"/>
    <mergeCell ref="A3:O3"/>
    <mergeCell ref="A4:O4"/>
    <mergeCell ref="M7:N7"/>
    <mergeCell ref="A8:O8"/>
    <mergeCell ref="E43:I43"/>
    <mergeCell ref="A9:A10"/>
    <mergeCell ref="C9:C10"/>
    <mergeCell ref="D9:D10"/>
    <mergeCell ref="E9:J9"/>
    <mergeCell ref="E38:I38"/>
    <mergeCell ref="E39:I39"/>
    <mergeCell ref="E40:I40"/>
    <mergeCell ref="E41:I41"/>
    <mergeCell ref="E42:I42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143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74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O43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16</v>
      </c>
      <c r="C12" s="8" t="s">
        <v>17</v>
      </c>
      <c r="D12" s="9">
        <v>540</v>
      </c>
      <c r="E12" s="10"/>
      <c r="F12" s="10"/>
      <c r="G12" s="10">
        <f aca="true" t="shared" si="0" ref="G12:G36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18</v>
      </c>
      <c r="C13" s="8" t="s">
        <v>17</v>
      </c>
      <c r="D13" s="9">
        <v>510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39">
      <c r="A14" s="6">
        <v>3</v>
      </c>
      <c r="B14" s="7" t="s">
        <v>79</v>
      </c>
      <c r="C14" s="8" t="s">
        <v>17</v>
      </c>
      <c r="D14" s="9">
        <v>30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58</v>
      </c>
      <c r="C15" s="8" t="s">
        <v>17</v>
      </c>
      <c r="D15" s="9">
        <v>35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6.25">
      <c r="A16" s="6">
        <v>5</v>
      </c>
      <c r="B16" s="7" t="s">
        <v>19</v>
      </c>
      <c r="C16" s="8" t="s">
        <v>20</v>
      </c>
      <c r="D16" s="10">
        <v>19.5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0">
        <f>L16+N16+M16</f>
        <v>0</v>
      </c>
    </row>
    <row r="17" spans="1:15" ht="26.25">
      <c r="A17" s="6">
        <v>6</v>
      </c>
      <c r="B17" s="7" t="s">
        <v>21</v>
      </c>
      <c r="C17" s="8" t="s">
        <v>15</v>
      </c>
      <c r="D17" s="9">
        <v>15</v>
      </c>
      <c r="E17" s="10"/>
      <c r="F17" s="10"/>
      <c r="G17" s="10">
        <f t="shared" si="0"/>
        <v>0</v>
      </c>
      <c r="H17" s="10"/>
      <c r="I17" s="10"/>
      <c r="J17" s="10">
        <f aca="true" t="shared" si="1" ref="J17:J36">G17+H17+I17</f>
        <v>0</v>
      </c>
      <c r="K17" s="10">
        <f aca="true" t="shared" si="2" ref="K17:K36">D17*E17</f>
        <v>0</v>
      </c>
      <c r="L17" s="10">
        <f aca="true" t="shared" si="3" ref="L17:L36">D17*G17</f>
        <v>0</v>
      </c>
      <c r="M17" s="10">
        <f aca="true" t="shared" si="4" ref="M17:M36">D17*H17</f>
        <v>0</v>
      </c>
      <c r="N17" s="10">
        <f aca="true" t="shared" si="5" ref="N17:N36">D17*I17</f>
        <v>0</v>
      </c>
      <c r="O17" s="11">
        <f aca="true" t="shared" si="6" ref="O17:O36">L17+N17+M17</f>
        <v>0</v>
      </c>
    </row>
    <row r="18" spans="1:15" ht="26.25">
      <c r="A18" s="6">
        <v>7</v>
      </c>
      <c r="B18" s="7" t="s">
        <v>22</v>
      </c>
      <c r="C18" s="8" t="s">
        <v>15</v>
      </c>
      <c r="D18" s="9">
        <v>15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14.25">
      <c r="A19" s="6">
        <v>8</v>
      </c>
      <c r="B19" s="7" t="s">
        <v>23</v>
      </c>
      <c r="C19" s="8" t="s">
        <v>15</v>
      </c>
      <c r="D19" s="9">
        <v>15</v>
      </c>
      <c r="E19" s="12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49</v>
      </c>
      <c r="C20" s="8" t="s">
        <v>15</v>
      </c>
      <c r="D20" s="10">
        <v>15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47</v>
      </c>
      <c r="C21" s="8" t="s">
        <v>17</v>
      </c>
      <c r="D21" s="9">
        <v>575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101</v>
      </c>
      <c r="C22" s="8" t="s">
        <v>17</v>
      </c>
      <c r="D22" s="9">
        <v>78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24</v>
      </c>
      <c r="C23" s="8" t="s">
        <v>17</v>
      </c>
      <c r="D23" s="9">
        <v>180</v>
      </c>
      <c r="E23" s="12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1">
        <f t="shared" si="6"/>
        <v>0</v>
      </c>
    </row>
    <row r="24" spans="1:15" ht="26.25">
      <c r="A24" s="6">
        <v>13</v>
      </c>
      <c r="B24" s="7" t="s">
        <v>25</v>
      </c>
      <c r="C24" s="8" t="s">
        <v>15</v>
      </c>
      <c r="D24" s="9">
        <v>32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52</v>
      </c>
      <c r="C25" s="8" t="s">
        <v>17</v>
      </c>
      <c r="D25" s="9">
        <v>540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14.25">
      <c r="A26" s="6">
        <v>15</v>
      </c>
      <c r="B26" s="7" t="s">
        <v>26</v>
      </c>
      <c r="C26" s="8" t="s">
        <v>20</v>
      </c>
      <c r="D26" s="9">
        <v>5.5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1">
        <f t="shared" si="6"/>
        <v>0</v>
      </c>
    </row>
    <row r="27" spans="1:15" ht="26.25">
      <c r="A27" s="6">
        <v>16</v>
      </c>
      <c r="B27" s="7" t="s">
        <v>81</v>
      </c>
      <c r="C27" s="8" t="s">
        <v>32</v>
      </c>
      <c r="D27" s="9">
        <v>15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1">
        <f t="shared" si="6"/>
        <v>0</v>
      </c>
    </row>
    <row r="28" spans="1:15" ht="26.25">
      <c r="A28" s="6">
        <v>17</v>
      </c>
      <c r="B28" s="7" t="s">
        <v>53</v>
      </c>
      <c r="C28" s="8" t="s">
        <v>15</v>
      </c>
      <c r="D28" s="9">
        <v>470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73</v>
      </c>
      <c r="C29" s="8" t="s">
        <v>27</v>
      </c>
      <c r="D29" s="9">
        <v>15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41</v>
      </c>
      <c r="C30" s="8" t="s">
        <v>15</v>
      </c>
      <c r="D30" s="9">
        <v>15</v>
      </c>
      <c r="E30" s="12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57</v>
      </c>
      <c r="C31" s="8" t="s">
        <v>15</v>
      </c>
      <c r="D31" s="9">
        <v>15</v>
      </c>
      <c r="E31" s="10"/>
      <c r="F31" s="10"/>
      <c r="G31" s="10">
        <f t="shared" si="0"/>
        <v>0</v>
      </c>
      <c r="H31" s="11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52.5">
      <c r="A32" s="6">
        <v>21</v>
      </c>
      <c r="B32" s="7" t="s">
        <v>98</v>
      </c>
      <c r="C32" s="8" t="s">
        <v>28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51</v>
      </c>
      <c r="C33" s="8" t="s">
        <v>28</v>
      </c>
      <c r="D33" s="9">
        <v>1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6.25">
      <c r="A34" s="6">
        <v>23</v>
      </c>
      <c r="B34" s="7" t="s">
        <v>29</v>
      </c>
      <c r="C34" s="8" t="s">
        <v>28</v>
      </c>
      <c r="D34" s="9">
        <v>1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14.25">
      <c r="A35" s="6">
        <v>24</v>
      </c>
      <c r="B35" s="7" t="s">
        <v>30</v>
      </c>
      <c r="C35" s="8" t="s">
        <v>20</v>
      </c>
      <c r="D35" s="9">
        <v>27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14.25">
      <c r="A36" s="6">
        <v>25</v>
      </c>
      <c r="B36" s="7" t="s">
        <v>31</v>
      </c>
      <c r="C36" s="8" t="s">
        <v>32</v>
      </c>
      <c r="D36" s="9">
        <v>270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14.25">
      <c r="A37" s="14"/>
      <c r="B37" s="15"/>
      <c r="C37" s="15"/>
      <c r="D37" s="15"/>
      <c r="E37" s="69" t="s">
        <v>33</v>
      </c>
      <c r="F37" s="69"/>
      <c r="G37" s="69"/>
      <c r="H37" s="69"/>
      <c r="I37" s="69"/>
      <c r="J37" s="16"/>
      <c r="K37" s="17"/>
      <c r="L37" s="17">
        <f>SUM(L12:L36)</f>
        <v>0</v>
      </c>
      <c r="M37" s="17">
        <f>SUM(M12:M36)</f>
        <v>0</v>
      </c>
      <c r="N37" s="17">
        <f>SUM(N12:N36)</f>
        <v>0</v>
      </c>
      <c r="O37" s="17">
        <f>SUM(O12:O36)</f>
        <v>0</v>
      </c>
    </row>
    <row r="38" spans="1:15" ht="14.25">
      <c r="A38" s="14"/>
      <c r="B38" s="15"/>
      <c r="C38" s="15"/>
      <c r="D38" s="15"/>
      <c r="E38" s="66" t="s">
        <v>34</v>
      </c>
      <c r="F38" s="66"/>
      <c r="G38" s="66"/>
      <c r="H38" s="66"/>
      <c r="I38" s="66"/>
      <c r="J38" s="25">
        <v>0</v>
      </c>
      <c r="K38" s="13"/>
      <c r="L38" s="13"/>
      <c r="M38" s="13"/>
      <c r="N38" s="13"/>
      <c r="O38" s="18">
        <f>M37*J38</f>
        <v>0</v>
      </c>
    </row>
    <row r="39" spans="1:15" ht="14.25">
      <c r="A39" s="14"/>
      <c r="B39" s="15"/>
      <c r="C39" s="15"/>
      <c r="D39" s="15"/>
      <c r="E39" s="67" t="s">
        <v>35</v>
      </c>
      <c r="F39" s="67"/>
      <c r="G39" s="67"/>
      <c r="H39" s="67"/>
      <c r="I39" s="67"/>
      <c r="J39" s="13"/>
      <c r="K39" s="13"/>
      <c r="L39" s="13"/>
      <c r="M39" s="13"/>
      <c r="N39" s="13"/>
      <c r="O39" s="18">
        <f>SUM(O37,O38)</f>
        <v>0</v>
      </c>
    </row>
    <row r="40" spans="1:15" ht="14.25">
      <c r="A40" s="14"/>
      <c r="B40" s="19" t="s">
        <v>0</v>
      </c>
      <c r="C40" s="15"/>
      <c r="D40" s="15"/>
      <c r="E40" s="68" t="s">
        <v>36</v>
      </c>
      <c r="F40" s="68"/>
      <c r="G40" s="68"/>
      <c r="H40" s="68"/>
      <c r="I40" s="68"/>
      <c r="J40" s="25">
        <v>0</v>
      </c>
      <c r="K40" s="13"/>
      <c r="L40" s="13"/>
      <c r="M40" s="13"/>
      <c r="N40" s="13"/>
      <c r="O40" s="20">
        <f>O39*J40</f>
        <v>0</v>
      </c>
    </row>
    <row r="41" spans="1:15" ht="14.25">
      <c r="A41" s="14"/>
      <c r="B41" s="19" t="s">
        <v>0</v>
      </c>
      <c r="C41" s="15"/>
      <c r="D41" s="15"/>
      <c r="E41" s="68" t="s">
        <v>37</v>
      </c>
      <c r="F41" s="68"/>
      <c r="G41" s="68"/>
      <c r="H41" s="68"/>
      <c r="I41" s="68"/>
      <c r="J41" s="25">
        <v>0</v>
      </c>
      <c r="K41" s="13"/>
      <c r="L41" s="13"/>
      <c r="M41" s="13"/>
      <c r="N41" s="13"/>
      <c r="O41" s="20">
        <f>O39*J41</f>
        <v>0</v>
      </c>
    </row>
    <row r="42" spans="1:15" ht="14.25">
      <c r="A42" s="14"/>
      <c r="B42" s="19" t="s">
        <v>0</v>
      </c>
      <c r="C42" s="15"/>
      <c r="D42" s="15"/>
      <c r="E42" s="68" t="s">
        <v>38</v>
      </c>
      <c r="F42" s="68"/>
      <c r="G42" s="68"/>
      <c r="H42" s="68"/>
      <c r="I42" s="68"/>
      <c r="J42" s="21">
        <v>0.2359</v>
      </c>
      <c r="K42" s="13"/>
      <c r="L42" s="13"/>
      <c r="M42" s="13" t="s">
        <v>0</v>
      </c>
      <c r="N42" s="13"/>
      <c r="O42" s="20">
        <f>L37*J42</f>
        <v>0</v>
      </c>
    </row>
    <row r="43" spans="1:15" ht="18" customHeight="1">
      <c r="A43" s="14"/>
      <c r="B43" s="19" t="s">
        <v>0</v>
      </c>
      <c r="C43" s="15"/>
      <c r="D43" s="15"/>
      <c r="E43" s="63" t="s">
        <v>39</v>
      </c>
      <c r="F43" s="63"/>
      <c r="G43" s="63"/>
      <c r="H43" s="63"/>
      <c r="I43" s="63"/>
      <c r="J43" s="13"/>
      <c r="K43" s="13"/>
      <c r="L43" s="13"/>
      <c r="M43" s="13"/>
      <c r="N43" s="13"/>
      <c r="O43" s="18">
        <f>SUM(O39:O42)</f>
        <v>0</v>
      </c>
    </row>
    <row r="44" spans="1:5" ht="14.25">
      <c r="A44" s="22"/>
      <c r="B44" s="22"/>
      <c r="C44" s="22"/>
      <c r="D44" s="22"/>
      <c r="E44" s="22"/>
    </row>
  </sheetData>
  <sheetProtection/>
  <mergeCells count="18">
    <mergeCell ref="K9:O9"/>
    <mergeCell ref="E37:I37"/>
    <mergeCell ref="A1:O1"/>
    <mergeCell ref="A2:O2"/>
    <mergeCell ref="A3:O3"/>
    <mergeCell ref="A4:O4"/>
    <mergeCell ref="M7:N7"/>
    <mergeCell ref="A8:O8"/>
    <mergeCell ref="E43:I43"/>
    <mergeCell ref="A9:A10"/>
    <mergeCell ref="C9:C10"/>
    <mergeCell ref="D9:D10"/>
    <mergeCell ref="E9:J9"/>
    <mergeCell ref="E38:I38"/>
    <mergeCell ref="E39:I39"/>
    <mergeCell ref="E40:I40"/>
    <mergeCell ref="E41:I41"/>
    <mergeCell ref="E42:I42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145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116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O40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16</v>
      </c>
      <c r="C12" s="8" t="s">
        <v>17</v>
      </c>
      <c r="D12" s="9">
        <v>25</v>
      </c>
      <c r="E12" s="10"/>
      <c r="F12" s="10"/>
      <c r="G12" s="10">
        <f aca="true" t="shared" si="0" ref="G12:G33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18</v>
      </c>
      <c r="C13" s="8" t="s">
        <v>17</v>
      </c>
      <c r="D13" s="9">
        <v>45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59</v>
      </c>
      <c r="C14" s="8" t="s">
        <v>17</v>
      </c>
      <c r="D14" s="9">
        <v>6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19</v>
      </c>
      <c r="C15" s="8" t="s">
        <v>20</v>
      </c>
      <c r="D15" s="10">
        <v>1.3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21</v>
      </c>
      <c r="C16" s="8" t="s">
        <v>15</v>
      </c>
      <c r="D16" s="9">
        <v>1</v>
      </c>
      <c r="E16" s="10"/>
      <c r="F16" s="10"/>
      <c r="G16" s="10">
        <f t="shared" si="0"/>
        <v>0</v>
      </c>
      <c r="H16" s="10"/>
      <c r="I16" s="10"/>
      <c r="J16" s="10">
        <f aca="true" t="shared" si="1" ref="J16:J33">G16+H16+I16</f>
        <v>0</v>
      </c>
      <c r="K16" s="10">
        <f aca="true" t="shared" si="2" ref="K16:K33">D16*E16</f>
        <v>0</v>
      </c>
      <c r="L16" s="10">
        <f aca="true" t="shared" si="3" ref="L16:L33">D16*G16</f>
        <v>0</v>
      </c>
      <c r="M16" s="10">
        <f aca="true" t="shared" si="4" ref="M16:M33">D16*H16</f>
        <v>0</v>
      </c>
      <c r="N16" s="10">
        <f aca="true" t="shared" si="5" ref="N16:N33">D16*I16</f>
        <v>0</v>
      </c>
      <c r="O16" s="11">
        <f aca="true" t="shared" si="6" ref="O16:O33">L16+N16+M16</f>
        <v>0</v>
      </c>
    </row>
    <row r="17" spans="1:15" ht="26.25">
      <c r="A17" s="6">
        <v>6</v>
      </c>
      <c r="B17" s="7" t="s">
        <v>22</v>
      </c>
      <c r="C17" s="8" t="s">
        <v>15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4.25">
      <c r="A18" s="6">
        <v>7</v>
      </c>
      <c r="B18" s="7" t="s">
        <v>23</v>
      </c>
      <c r="C18" s="8" t="s">
        <v>15</v>
      </c>
      <c r="D18" s="9">
        <v>1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40</v>
      </c>
      <c r="C19" s="8" t="s">
        <v>15</v>
      </c>
      <c r="D19" s="10">
        <v>1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46</v>
      </c>
      <c r="C20" s="8" t="s">
        <v>17</v>
      </c>
      <c r="D20" s="9">
        <v>46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50</v>
      </c>
      <c r="C21" s="8" t="s">
        <v>17</v>
      </c>
      <c r="D21" s="9">
        <v>10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24</v>
      </c>
      <c r="C22" s="8" t="s">
        <v>17</v>
      </c>
      <c r="D22" s="9">
        <v>24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25</v>
      </c>
      <c r="C23" s="8" t="s">
        <v>15</v>
      </c>
      <c r="D23" s="9">
        <v>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66</v>
      </c>
      <c r="C24" s="8" t="s">
        <v>15</v>
      </c>
      <c r="D24" s="9">
        <v>2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52</v>
      </c>
      <c r="C25" s="8" t="s">
        <v>17</v>
      </c>
      <c r="D25" s="9">
        <v>45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53</v>
      </c>
      <c r="C26" s="8" t="s">
        <v>15</v>
      </c>
      <c r="D26" s="9">
        <v>20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73</v>
      </c>
      <c r="C27" s="8" t="s">
        <v>27</v>
      </c>
      <c r="D27" s="9">
        <v>1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41</v>
      </c>
      <c r="C28" s="8" t="s">
        <v>15</v>
      </c>
      <c r="D28" s="9">
        <v>2</v>
      </c>
      <c r="E28" s="12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64</v>
      </c>
      <c r="C29" s="8" t="s">
        <v>15</v>
      </c>
      <c r="D29" s="9">
        <v>2</v>
      </c>
      <c r="E29" s="10"/>
      <c r="F29" s="10"/>
      <c r="G29" s="10">
        <f t="shared" si="0"/>
        <v>0</v>
      </c>
      <c r="H29" s="11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51</v>
      </c>
      <c r="C30" s="8" t="s">
        <v>28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29</v>
      </c>
      <c r="C31" s="8" t="s">
        <v>28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6">
        <v>21</v>
      </c>
      <c r="B32" s="7" t="s">
        <v>30</v>
      </c>
      <c r="C32" s="8" t="s">
        <v>20</v>
      </c>
      <c r="D32" s="9">
        <v>1.2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6">
        <v>22</v>
      </c>
      <c r="B33" s="7" t="s">
        <v>31</v>
      </c>
      <c r="C33" s="8" t="s">
        <v>32</v>
      </c>
      <c r="D33" s="9">
        <v>12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4.25">
      <c r="A34" s="14"/>
      <c r="B34" s="15"/>
      <c r="C34" s="15"/>
      <c r="D34" s="15"/>
      <c r="E34" s="69" t="s">
        <v>33</v>
      </c>
      <c r="F34" s="69"/>
      <c r="G34" s="69"/>
      <c r="H34" s="69"/>
      <c r="I34" s="69"/>
      <c r="J34" s="16"/>
      <c r="K34" s="17"/>
      <c r="L34" s="17">
        <f>SUM(L12:L33)</f>
        <v>0</v>
      </c>
      <c r="M34" s="17">
        <f>SUM(M12:M33)</f>
        <v>0</v>
      </c>
      <c r="N34" s="17">
        <f>SUM(N12:N33)</f>
        <v>0</v>
      </c>
      <c r="O34" s="17">
        <f>SUM(O12:O33)</f>
        <v>0</v>
      </c>
    </row>
    <row r="35" spans="1:15" ht="14.25">
      <c r="A35" s="14"/>
      <c r="B35" s="15"/>
      <c r="C35" s="15"/>
      <c r="D35" s="15"/>
      <c r="E35" s="66" t="s">
        <v>34</v>
      </c>
      <c r="F35" s="66"/>
      <c r="G35" s="66"/>
      <c r="H35" s="66"/>
      <c r="I35" s="66"/>
      <c r="J35" s="25">
        <v>0</v>
      </c>
      <c r="K35" s="13"/>
      <c r="L35" s="13"/>
      <c r="M35" s="13"/>
      <c r="N35" s="13"/>
      <c r="O35" s="18">
        <f>M34*J35</f>
        <v>0</v>
      </c>
    </row>
    <row r="36" spans="1:15" ht="14.25">
      <c r="A36" s="14"/>
      <c r="B36" s="15"/>
      <c r="C36" s="15"/>
      <c r="D36" s="15"/>
      <c r="E36" s="67" t="s">
        <v>35</v>
      </c>
      <c r="F36" s="67"/>
      <c r="G36" s="67"/>
      <c r="H36" s="67"/>
      <c r="I36" s="67"/>
      <c r="J36" s="13"/>
      <c r="K36" s="13"/>
      <c r="L36" s="13"/>
      <c r="M36" s="13"/>
      <c r="N36" s="13"/>
      <c r="O36" s="18">
        <f>SUM(O34,O35)</f>
        <v>0</v>
      </c>
    </row>
    <row r="37" spans="1:15" ht="14.25">
      <c r="A37" s="14"/>
      <c r="B37" s="19" t="s">
        <v>0</v>
      </c>
      <c r="C37" s="15"/>
      <c r="D37" s="15"/>
      <c r="E37" s="68" t="s">
        <v>36</v>
      </c>
      <c r="F37" s="68"/>
      <c r="G37" s="68"/>
      <c r="H37" s="68"/>
      <c r="I37" s="68"/>
      <c r="J37" s="25">
        <v>0</v>
      </c>
      <c r="K37" s="13"/>
      <c r="L37" s="13"/>
      <c r="M37" s="13"/>
      <c r="N37" s="13"/>
      <c r="O37" s="20">
        <f>O36*J37</f>
        <v>0</v>
      </c>
    </row>
    <row r="38" spans="1:15" ht="14.25">
      <c r="A38" s="14"/>
      <c r="B38" s="19" t="s">
        <v>0</v>
      </c>
      <c r="C38" s="15"/>
      <c r="D38" s="15"/>
      <c r="E38" s="68" t="s">
        <v>37</v>
      </c>
      <c r="F38" s="68"/>
      <c r="G38" s="68"/>
      <c r="H38" s="68"/>
      <c r="I38" s="68"/>
      <c r="J38" s="25">
        <v>0</v>
      </c>
      <c r="K38" s="13"/>
      <c r="L38" s="13"/>
      <c r="M38" s="13"/>
      <c r="N38" s="13"/>
      <c r="O38" s="20">
        <f>O36*J38</f>
        <v>0</v>
      </c>
    </row>
    <row r="39" spans="1:15" ht="14.25">
      <c r="A39" s="14"/>
      <c r="B39" s="19" t="s">
        <v>0</v>
      </c>
      <c r="C39" s="15"/>
      <c r="D39" s="15"/>
      <c r="E39" s="68" t="s">
        <v>38</v>
      </c>
      <c r="F39" s="68"/>
      <c r="G39" s="68"/>
      <c r="H39" s="68"/>
      <c r="I39" s="68"/>
      <c r="J39" s="21">
        <v>0.2359</v>
      </c>
      <c r="K39" s="13"/>
      <c r="L39" s="13"/>
      <c r="M39" s="13" t="s">
        <v>0</v>
      </c>
      <c r="N39" s="13"/>
      <c r="O39" s="20">
        <f>L34*J39</f>
        <v>0</v>
      </c>
    </row>
    <row r="40" spans="1:15" ht="18" customHeight="1">
      <c r="A40" s="14"/>
      <c r="B40" s="19" t="s">
        <v>0</v>
      </c>
      <c r="C40" s="15"/>
      <c r="D40" s="15"/>
      <c r="E40" s="63" t="s">
        <v>39</v>
      </c>
      <c r="F40" s="63"/>
      <c r="G40" s="63"/>
      <c r="H40" s="63"/>
      <c r="I40" s="63"/>
      <c r="J40" s="13"/>
      <c r="K40" s="13"/>
      <c r="L40" s="13"/>
      <c r="M40" s="13"/>
      <c r="N40" s="13"/>
      <c r="O40" s="18">
        <f>SUM(O36:O39)</f>
        <v>0</v>
      </c>
    </row>
    <row r="41" spans="1:5" ht="14.25">
      <c r="A41" s="22"/>
      <c r="B41" s="22"/>
      <c r="C41" s="22"/>
      <c r="D41" s="22"/>
      <c r="E41" s="22"/>
    </row>
  </sheetData>
  <sheetProtection/>
  <mergeCells count="18">
    <mergeCell ref="K9:O9"/>
    <mergeCell ref="E34:I34"/>
    <mergeCell ref="A1:O1"/>
    <mergeCell ref="A2:O2"/>
    <mergeCell ref="A3:O3"/>
    <mergeCell ref="A4:O4"/>
    <mergeCell ref="M7:N7"/>
    <mergeCell ref="A8:O8"/>
    <mergeCell ref="E40:I40"/>
    <mergeCell ref="A9:A10"/>
    <mergeCell ref="C9:C10"/>
    <mergeCell ref="D9:D10"/>
    <mergeCell ref="E9:J9"/>
    <mergeCell ref="E35:I35"/>
    <mergeCell ref="E36:I36"/>
    <mergeCell ref="E37:I37"/>
    <mergeCell ref="E38:I38"/>
    <mergeCell ref="E39:I39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70" t="s">
        <v>142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 t="s">
        <v>117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3" t="s">
        <v>82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4.25">
      <c r="A5" s="62" t="s">
        <v>150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22"/>
      <c r="B6" s="22"/>
      <c r="C6" s="22"/>
      <c r="D6" s="22"/>
      <c r="E6" s="22"/>
      <c r="F6" s="22"/>
      <c r="G6" s="22"/>
      <c r="H6" s="22"/>
      <c r="J6" s="26"/>
      <c r="K6" s="26"/>
      <c r="L6" s="27" t="s">
        <v>43</v>
      </c>
      <c r="M6" s="32">
        <f>O43</f>
        <v>0</v>
      </c>
      <c r="N6" s="26" t="s">
        <v>44</v>
      </c>
      <c r="O6" s="28"/>
    </row>
    <row r="7" spans="2:15" ht="13.5" customHeight="1">
      <c r="B7" s="29"/>
      <c r="C7" s="29"/>
      <c r="D7" s="29"/>
      <c r="E7" s="29"/>
      <c r="F7" s="29"/>
      <c r="G7" s="29"/>
      <c r="H7" s="29"/>
      <c r="I7" s="29"/>
      <c r="J7" s="29"/>
      <c r="L7" s="30" t="s">
        <v>55</v>
      </c>
      <c r="M7" s="74">
        <f ca="1">TODAY()</f>
        <v>42845</v>
      </c>
      <c r="N7" s="74"/>
      <c r="O7" s="29"/>
    </row>
    <row r="8" spans="1:15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 customHeight="1">
      <c r="A9" s="64" t="s">
        <v>1</v>
      </c>
      <c r="B9" s="60"/>
      <c r="C9" s="65" t="s">
        <v>2</v>
      </c>
      <c r="D9" s="65" t="s">
        <v>3</v>
      </c>
      <c r="E9" s="64" t="s">
        <v>4</v>
      </c>
      <c r="F9" s="64"/>
      <c r="G9" s="64"/>
      <c r="H9" s="64"/>
      <c r="I9" s="64"/>
      <c r="J9" s="64"/>
      <c r="K9" s="64" t="s">
        <v>5</v>
      </c>
      <c r="L9" s="64"/>
      <c r="M9" s="64"/>
      <c r="N9" s="64"/>
      <c r="O9" s="64"/>
    </row>
    <row r="10" spans="1:15" ht="84" customHeight="1">
      <c r="A10" s="64"/>
      <c r="B10" s="60" t="s">
        <v>0</v>
      </c>
      <c r="C10" s="65"/>
      <c r="D10" s="6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61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6.25">
      <c r="A12" s="6">
        <v>1</v>
      </c>
      <c r="B12" s="7" t="s">
        <v>19</v>
      </c>
      <c r="C12" s="8" t="s">
        <v>20</v>
      </c>
      <c r="D12" s="10">
        <v>3.3</v>
      </c>
      <c r="E12" s="10"/>
      <c r="F12" s="10"/>
      <c r="G12" s="10">
        <f aca="true" t="shared" si="0" ref="G12:G36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26.25">
      <c r="A13" s="6">
        <v>2</v>
      </c>
      <c r="B13" s="7" t="s">
        <v>21</v>
      </c>
      <c r="C13" s="8" t="s">
        <v>15</v>
      </c>
      <c r="D13" s="9">
        <v>3</v>
      </c>
      <c r="E13" s="10"/>
      <c r="F13" s="10"/>
      <c r="G13" s="10">
        <f t="shared" si="0"/>
        <v>0</v>
      </c>
      <c r="H13" s="10"/>
      <c r="I13" s="10"/>
      <c r="J13" s="10">
        <f aca="true" t="shared" si="1" ref="J13:J36">G13+H13+I13</f>
        <v>0</v>
      </c>
      <c r="K13" s="10">
        <f aca="true" t="shared" si="2" ref="K13:K36">D13*E13</f>
        <v>0</v>
      </c>
      <c r="L13" s="10">
        <f aca="true" t="shared" si="3" ref="L13:L36">D13*G13</f>
        <v>0</v>
      </c>
      <c r="M13" s="10">
        <f aca="true" t="shared" si="4" ref="M13:M36">D13*H13</f>
        <v>0</v>
      </c>
      <c r="N13" s="10">
        <f aca="true" t="shared" si="5" ref="N13:N36">D13*I13</f>
        <v>0</v>
      </c>
      <c r="O13" s="11">
        <f aca="true" t="shared" si="6" ref="O13:O36">L13+N13+M13</f>
        <v>0</v>
      </c>
    </row>
    <row r="14" spans="1:15" ht="26.25">
      <c r="A14" s="6">
        <v>3</v>
      </c>
      <c r="B14" s="7" t="s">
        <v>22</v>
      </c>
      <c r="C14" s="8" t="s">
        <v>15</v>
      </c>
      <c r="D14" s="9">
        <v>3</v>
      </c>
      <c r="E14" s="12"/>
      <c r="F14" s="10"/>
      <c r="G14" s="10">
        <f t="shared" si="0"/>
        <v>0</v>
      </c>
      <c r="H14" s="10"/>
      <c r="I14" s="10"/>
      <c r="J14" s="10">
        <f t="shared" si="1"/>
        <v>0</v>
      </c>
      <c r="K14" s="10">
        <f t="shared" si="2"/>
        <v>0</v>
      </c>
      <c r="L14" s="10">
        <f t="shared" si="3"/>
        <v>0</v>
      </c>
      <c r="M14" s="10">
        <f t="shared" si="4"/>
        <v>0</v>
      </c>
      <c r="N14" s="10">
        <f t="shared" si="5"/>
        <v>0</v>
      </c>
      <c r="O14" s="10">
        <f t="shared" si="6"/>
        <v>0</v>
      </c>
    </row>
    <row r="15" spans="1:15" ht="14.25">
      <c r="A15" s="6">
        <v>4</v>
      </c>
      <c r="B15" s="7" t="s">
        <v>23</v>
      </c>
      <c r="C15" s="8" t="s">
        <v>15</v>
      </c>
      <c r="D15" s="9">
        <v>3</v>
      </c>
      <c r="E15" s="12"/>
      <c r="F15" s="10"/>
      <c r="G15" s="10">
        <f t="shared" si="0"/>
        <v>0</v>
      </c>
      <c r="H15" s="10"/>
      <c r="I15" s="10"/>
      <c r="J15" s="10">
        <f t="shared" si="1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0">
        <f t="shared" si="6"/>
        <v>0</v>
      </c>
    </row>
    <row r="16" spans="1:15" ht="26.25">
      <c r="A16" s="6">
        <v>5</v>
      </c>
      <c r="B16" s="7" t="s">
        <v>118</v>
      </c>
      <c r="C16" s="8" t="s">
        <v>17</v>
      </c>
      <c r="D16" s="9">
        <v>80</v>
      </c>
      <c r="E16" s="10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14.25">
      <c r="A17" s="6">
        <v>6</v>
      </c>
      <c r="B17" s="7" t="s">
        <v>119</v>
      </c>
      <c r="C17" s="8" t="s">
        <v>15</v>
      </c>
      <c r="D17" s="9">
        <v>3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6.25">
      <c r="A18" s="6">
        <v>7</v>
      </c>
      <c r="B18" s="7" t="s">
        <v>120</v>
      </c>
      <c r="C18" s="8" t="s">
        <v>15</v>
      </c>
      <c r="D18" s="9">
        <v>6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14.25">
      <c r="A19" s="6">
        <v>8</v>
      </c>
      <c r="B19" s="7" t="s">
        <v>121</v>
      </c>
      <c r="C19" s="8" t="s">
        <v>17</v>
      </c>
      <c r="D19" s="10">
        <v>6</v>
      </c>
      <c r="E19" s="10"/>
      <c r="F19" s="10"/>
      <c r="G19" s="10">
        <f aca="true" t="shared" si="7" ref="G19:G26">E19*F19</f>
        <v>0</v>
      </c>
      <c r="H19" s="10"/>
      <c r="I19" s="10"/>
      <c r="J19" s="10">
        <f aca="true" t="shared" si="8" ref="J19:J26">G19+H19+I19</f>
        <v>0</v>
      </c>
      <c r="K19" s="10">
        <f aca="true" t="shared" si="9" ref="K19:K26">D19*E19</f>
        <v>0</v>
      </c>
      <c r="L19" s="10">
        <f aca="true" t="shared" si="10" ref="L19:L26">D19*G19</f>
        <v>0</v>
      </c>
      <c r="M19" s="10">
        <f aca="true" t="shared" si="11" ref="M19:M26">D19*H19</f>
        <v>0</v>
      </c>
      <c r="N19" s="10">
        <f aca="true" t="shared" si="12" ref="N19:N26">D19*I19</f>
        <v>0</v>
      </c>
      <c r="O19" s="10">
        <f aca="true" t="shared" si="13" ref="O19:O26">L19+N19+M19</f>
        <v>0</v>
      </c>
    </row>
    <row r="20" spans="1:15" ht="14.25">
      <c r="A20" s="6">
        <v>9</v>
      </c>
      <c r="B20" s="7" t="s">
        <v>122</v>
      </c>
      <c r="C20" s="8" t="s">
        <v>15</v>
      </c>
      <c r="D20" s="9">
        <v>1</v>
      </c>
      <c r="E20" s="10"/>
      <c r="F20" s="10"/>
      <c r="G20" s="10">
        <f t="shared" si="7"/>
        <v>0</v>
      </c>
      <c r="H20" s="10"/>
      <c r="I20" s="10"/>
      <c r="J20" s="10">
        <f t="shared" si="8"/>
        <v>0</v>
      </c>
      <c r="K20" s="10">
        <f t="shared" si="9"/>
        <v>0</v>
      </c>
      <c r="L20" s="10">
        <f t="shared" si="10"/>
        <v>0</v>
      </c>
      <c r="M20" s="10">
        <f t="shared" si="11"/>
        <v>0</v>
      </c>
      <c r="N20" s="10">
        <f t="shared" si="12"/>
        <v>0</v>
      </c>
      <c r="O20" s="11">
        <f t="shared" si="13"/>
        <v>0</v>
      </c>
    </row>
    <row r="21" spans="1:15" ht="14.25">
      <c r="A21" s="6">
        <v>10</v>
      </c>
      <c r="B21" s="7" t="s">
        <v>123</v>
      </c>
      <c r="C21" s="8" t="s">
        <v>15</v>
      </c>
      <c r="D21" s="9">
        <v>2</v>
      </c>
      <c r="E21" s="10"/>
      <c r="F21" s="10"/>
      <c r="G21" s="10">
        <f t="shared" si="7"/>
        <v>0</v>
      </c>
      <c r="H21" s="10"/>
      <c r="I21" s="10"/>
      <c r="J21" s="10">
        <f t="shared" si="8"/>
        <v>0</v>
      </c>
      <c r="K21" s="10">
        <f t="shared" si="9"/>
        <v>0</v>
      </c>
      <c r="L21" s="10">
        <f t="shared" si="10"/>
        <v>0</v>
      </c>
      <c r="M21" s="10">
        <f t="shared" si="11"/>
        <v>0</v>
      </c>
      <c r="N21" s="10">
        <f t="shared" si="12"/>
        <v>0</v>
      </c>
      <c r="O21" s="11">
        <f t="shared" si="13"/>
        <v>0</v>
      </c>
    </row>
    <row r="22" spans="1:15" ht="14.25">
      <c r="A22" s="6">
        <v>11</v>
      </c>
      <c r="B22" s="7" t="s">
        <v>124</v>
      </c>
      <c r="C22" s="8" t="s">
        <v>15</v>
      </c>
      <c r="D22" s="9">
        <v>4</v>
      </c>
      <c r="E22" s="10"/>
      <c r="F22" s="10"/>
      <c r="G22" s="10">
        <f t="shared" si="7"/>
        <v>0</v>
      </c>
      <c r="H22" s="10"/>
      <c r="I22" s="10"/>
      <c r="J22" s="10">
        <f t="shared" si="8"/>
        <v>0</v>
      </c>
      <c r="K22" s="10">
        <f t="shared" si="9"/>
        <v>0</v>
      </c>
      <c r="L22" s="10">
        <f t="shared" si="10"/>
        <v>0</v>
      </c>
      <c r="M22" s="10">
        <f t="shared" si="11"/>
        <v>0</v>
      </c>
      <c r="N22" s="10">
        <f t="shared" si="12"/>
        <v>0</v>
      </c>
      <c r="O22" s="11">
        <f t="shared" si="13"/>
        <v>0</v>
      </c>
    </row>
    <row r="23" spans="1:15" ht="14.25">
      <c r="A23" s="6">
        <v>12</v>
      </c>
      <c r="B23" s="7" t="s">
        <v>125</v>
      </c>
      <c r="C23" s="8" t="s">
        <v>15</v>
      </c>
      <c r="D23" s="9">
        <v>4</v>
      </c>
      <c r="E23" s="10"/>
      <c r="F23" s="10"/>
      <c r="G23" s="10">
        <f t="shared" si="7"/>
        <v>0</v>
      </c>
      <c r="H23" s="10"/>
      <c r="I23" s="10"/>
      <c r="J23" s="10">
        <f t="shared" si="8"/>
        <v>0</v>
      </c>
      <c r="K23" s="10">
        <f t="shared" si="9"/>
        <v>0</v>
      </c>
      <c r="L23" s="10">
        <f t="shared" si="10"/>
        <v>0</v>
      </c>
      <c r="M23" s="10">
        <f t="shared" si="11"/>
        <v>0</v>
      </c>
      <c r="N23" s="10">
        <f t="shared" si="12"/>
        <v>0</v>
      </c>
      <c r="O23" s="11">
        <f t="shared" si="13"/>
        <v>0</v>
      </c>
    </row>
    <row r="24" spans="1:15" ht="14.25">
      <c r="A24" s="6">
        <v>13</v>
      </c>
      <c r="B24" s="7" t="s">
        <v>126</v>
      </c>
      <c r="C24" s="8" t="s">
        <v>15</v>
      </c>
      <c r="D24" s="9">
        <v>3</v>
      </c>
      <c r="E24" s="10"/>
      <c r="F24" s="10"/>
      <c r="G24" s="10">
        <f t="shared" si="7"/>
        <v>0</v>
      </c>
      <c r="H24" s="10"/>
      <c r="I24" s="10"/>
      <c r="J24" s="10">
        <f t="shared" si="8"/>
        <v>0</v>
      </c>
      <c r="K24" s="10">
        <f t="shared" si="9"/>
        <v>0</v>
      </c>
      <c r="L24" s="10">
        <f t="shared" si="10"/>
        <v>0</v>
      </c>
      <c r="M24" s="10">
        <f t="shared" si="11"/>
        <v>0</v>
      </c>
      <c r="N24" s="10">
        <f t="shared" si="12"/>
        <v>0</v>
      </c>
      <c r="O24" s="11">
        <f t="shared" si="13"/>
        <v>0</v>
      </c>
    </row>
    <row r="25" spans="1:15" ht="14.25">
      <c r="A25" s="6">
        <v>14</v>
      </c>
      <c r="B25" s="7" t="s">
        <v>127</v>
      </c>
      <c r="C25" s="8" t="s">
        <v>15</v>
      </c>
      <c r="D25" s="9">
        <v>3</v>
      </c>
      <c r="E25" s="10"/>
      <c r="F25" s="10"/>
      <c r="G25" s="10">
        <f t="shared" si="7"/>
        <v>0</v>
      </c>
      <c r="H25" s="10"/>
      <c r="I25" s="10"/>
      <c r="J25" s="10">
        <f t="shared" si="8"/>
        <v>0</v>
      </c>
      <c r="K25" s="10">
        <f t="shared" si="9"/>
        <v>0</v>
      </c>
      <c r="L25" s="10">
        <f t="shared" si="10"/>
        <v>0</v>
      </c>
      <c r="M25" s="10">
        <f t="shared" si="11"/>
        <v>0</v>
      </c>
      <c r="N25" s="10">
        <f t="shared" si="12"/>
        <v>0</v>
      </c>
      <c r="O25" s="11">
        <f t="shared" si="13"/>
        <v>0</v>
      </c>
    </row>
    <row r="26" spans="1:15" ht="14.25">
      <c r="A26" s="6">
        <v>15</v>
      </c>
      <c r="B26" s="7" t="s">
        <v>128</v>
      </c>
      <c r="C26" s="8" t="s">
        <v>27</v>
      </c>
      <c r="D26" s="9">
        <v>2</v>
      </c>
      <c r="E26" s="10"/>
      <c r="F26" s="10"/>
      <c r="G26" s="10">
        <f t="shared" si="7"/>
        <v>0</v>
      </c>
      <c r="H26" s="10"/>
      <c r="I26" s="10"/>
      <c r="J26" s="10">
        <f t="shared" si="8"/>
        <v>0</v>
      </c>
      <c r="K26" s="10">
        <f t="shared" si="9"/>
        <v>0</v>
      </c>
      <c r="L26" s="10">
        <f t="shared" si="10"/>
        <v>0</v>
      </c>
      <c r="M26" s="10">
        <f t="shared" si="11"/>
        <v>0</v>
      </c>
      <c r="N26" s="10">
        <f t="shared" si="12"/>
        <v>0</v>
      </c>
      <c r="O26" s="11">
        <f t="shared" si="13"/>
        <v>0</v>
      </c>
    </row>
    <row r="27" spans="1:15" ht="26.25">
      <c r="A27" s="6">
        <v>16</v>
      </c>
      <c r="B27" s="7" t="s">
        <v>24</v>
      </c>
      <c r="C27" s="8" t="s">
        <v>17</v>
      </c>
      <c r="D27" s="9">
        <v>48</v>
      </c>
      <c r="E27" s="12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1">
        <f t="shared" si="6"/>
        <v>0</v>
      </c>
    </row>
    <row r="28" spans="1:15" ht="26.25">
      <c r="A28" s="6">
        <v>17</v>
      </c>
      <c r="B28" s="7" t="s">
        <v>53</v>
      </c>
      <c r="C28" s="8" t="s">
        <v>15</v>
      </c>
      <c r="D28" s="9">
        <v>27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73</v>
      </c>
      <c r="C29" s="8" t="s">
        <v>27</v>
      </c>
      <c r="D29" s="9">
        <v>3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41</v>
      </c>
      <c r="C30" s="8" t="s">
        <v>15</v>
      </c>
      <c r="D30" s="9">
        <v>3</v>
      </c>
      <c r="E30" s="12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129</v>
      </c>
      <c r="C31" s="8" t="s">
        <v>15</v>
      </c>
      <c r="D31" s="9">
        <v>3</v>
      </c>
      <c r="E31" s="10"/>
      <c r="F31" s="10"/>
      <c r="G31" s="10">
        <f t="shared" si="0"/>
        <v>0</v>
      </c>
      <c r="H31" s="11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52.5">
      <c r="A32" s="6">
        <v>21</v>
      </c>
      <c r="B32" s="7" t="s">
        <v>98</v>
      </c>
      <c r="C32" s="8" t="s">
        <v>28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51</v>
      </c>
      <c r="C33" s="8" t="s">
        <v>28</v>
      </c>
      <c r="D33" s="9">
        <v>1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6.25">
      <c r="A34" s="6">
        <v>23</v>
      </c>
      <c r="B34" s="7" t="s">
        <v>29</v>
      </c>
      <c r="C34" s="8" t="s">
        <v>28</v>
      </c>
      <c r="D34" s="9">
        <v>1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14.25">
      <c r="A35" s="6">
        <v>24</v>
      </c>
      <c r="B35" s="7" t="s">
        <v>30</v>
      </c>
      <c r="C35" s="8" t="s">
        <v>20</v>
      </c>
      <c r="D35" s="9">
        <v>0.3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14.25">
      <c r="A36" s="6">
        <v>25</v>
      </c>
      <c r="B36" s="7" t="s">
        <v>31</v>
      </c>
      <c r="C36" s="8" t="s">
        <v>32</v>
      </c>
      <c r="D36" s="9">
        <v>3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14.25">
      <c r="A37" s="14"/>
      <c r="B37" s="15"/>
      <c r="C37" s="15"/>
      <c r="D37" s="15"/>
      <c r="E37" s="69" t="s">
        <v>33</v>
      </c>
      <c r="F37" s="69"/>
      <c r="G37" s="69"/>
      <c r="H37" s="69"/>
      <c r="I37" s="69"/>
      <c r="J37" s="16"/>
      <c r="K37" s="17"/>
      <c r="L37" s="17">
        <f>SUM(L12:L36)</f>
        <v>0</v>
      </c>
      <c r="M37" s="17">
        <f>SUM(M12:M36)</f>
        <v>0</v>
      </c>
      <c r="N37" s="17">
        <f>SUM(N12:N36)</f>
        <v>0</v>
      </c>
      <c r="O37" s="17">
        <f>SUM(O12:O36)</f>
        <v>0</v>
      </c>
    </row>
    <row r="38" spans="1:15" ht="14.25">
      <c r="A38" s="14"/>
      <c r="B38" s="15"/>
      <c r="C38" s="15"/>
      <c r="D38" s="15"/>
      <c r="E38" s="66" t="s">
        <v>34</v>
      </c>
      <c r="F38" s="66"/>
      <c r="G38" s="66"/>
      <c r="H38" s="66"/>
      <c r="I38" s="66"/>
      <c r="J38" s="25">
        <v>0</v>
      </c>
      <c r="K38" s="13"/>
      <c r="L38" s="13"/>
      <c r="M38" s="13"/>
      <c r="N38" s="13"/>
      <c r="O38" s="18">
        <f>M37*J38</f>
        <v>0</v>
      </c>
    </row>
    <row r="39" spans="1:15" ht="14.25">
      <c r="A39" s="14"/>
      <c r="B39" s="15"/>
      <c r="C39" s="15"/>
      <c r="D39" s="15"/>
      <c r="E39" s="67" t="s">
        <v>35</v>
      </c>
      <c r="F39" s="67"/>
      <c r="G39" s="67"/>
      <c r="H39" s="67"/>
      <c r="I39" s="67"/>
      <c r="J39" s="13"/>
      <c r="K39" s="13"/>
      <c r="L39" s="13"/>
      <c r="M39" s="13"/>
      <c r="N39" s="13"/>
      <c r="O39" s="18">
        <f>SUM(O37,O38)</f>
        <v>0</v>
      </c>
    </row>
    <row r="40" spans="1:15" ht="14.25">
      <c r="A40" s="14"/>
      <c r="B40" s="19" t="s">
        <v>0</v>
      </c>
      <c r="C40" s="15"/>
      <c r="D40" s="15"/>
      <c r="E40" s="68" t="s">
        <v>36</v>
      </c>
      <c r="F40" s="68"/>
      <c r="G40" s="68"/>
      <c r="H40" s="68"/>
      <c r="I40" s="68"/>
      <c r="J40" s="25">
        <v>0</v>
      </c>
      <c r="K40" s="13"/>
      <c r="L40" s="13"/>
      <c r="M40" s="13"/>
      <c r="N40" s="13"/>
      <c r="O40" s="20">
        <f>O39*J40</f>
        <v>0</v>
      </c>
    </row>
    <row r="41" spans="1:15" ht="14.25">
      <c r="A41" s="14"/>
      <c r="B41" s="19" t="s">
        <v>0</v>
      </c>
      <c r="C41" s="15"/>
      <c r="D41" s="15"/>
      <c r="E41" s="68" t="s">
        <v>37</v>
      </c>
      <c r="F41" s="68"/>
      <c r="G41" s="68"/>
      <c r="H41" s="68"/>
      <c r="I41" s="68"/>
      <c r="J41" s="25">
        <v>0</v>
      </c>
      <c r="K41" s="13"/>
      <c r="L41" s="13"/>
      <c r="M41" s="13"/>
      <c r="N41" s="13"/>
      <c r="O41" s="20">
        <f>O39*J41</f>
        <v>0</v>
      </c>
    </row>
    <row r="42" spans="1:15" ht="14.25">
      <c r="A42" s="14"/>
      <c r="B42" s="19" t="s">
        <v>0</v>
      </c>
      <c r="C42" s="15"/>
      <c r="D42" s="15"/>
      <c r="E42" s="68" t="s">
        <v>38</v>
      </c>
      <c r="F42" s="68"/>
      <c r="G42" s="68"/>
      <c r="H42" s="68"/>
      <c r="I42" s="68"/>
      <c r="J42" s="21">
        <v>0.2359</v>
      </c>
      <c r="K42" s="13"/>
      <c r="L42" s="13"/>
      <c r="M42" s="13" t="s">
        <v>0</v>
      </c>
      <c r="N42" s="13"/>
      <c r="O42" s="20">
        <f>L37*J42</f>
        <v>0</v>
      </c>
    </row>
    <row r="43" spans="1:15" ht="18" customHeight="1">
      <c r="A43" s="14"/>
      <c r="B43" s="19" t="s">
        <v>0</v>
      </c>
      <c r="C43" s="15"/>
      <c r="D43" s="15"/>
      <c r="E43" s="63" t="s">
        <v>39</v>
      </c>
      <c r="F43" s="63"/>
      <c r="G43" s="63"/>
      <c r="H43" s="63"/>
      <c r="I43" s="63"/>
      <c r="J43" s="13"/>
      <c r="K43" s="13"/>
      <c r="L43" s="13"/>
      <c r="M43" s="13"/>
      <c r="N43" s="13"/>
      <c r="O43" s="18">
        <f>SUM(O39:O42)</f>
        <v>0</v>
      </c>
    </row>
    <row r="44" spans="1:5" ht="14.25">
      <c r="A44" s="22"/>
      <c r="B44" s="22"/>
      <c r="C44" s="22"/>
      <c r="D44" s="22"/>
      <c r="E44" s="22"/>
    </row>
  </sheetData>
  <sheetProtection/>
  <mergeCells count="18">
    <mergeCell ref="K9:O9"/>
    <mergeCell ref="E37:I37"/>
    <mergeCell ref="A1:O1"/>
    <mergeCell ref="A2:O2"/>
    <mergeCell ref="A3:O3"/>
    <mergeCell ref="A4:O4"/>
    <mergeCell ref="M7:N7"/>
    <mergeCell ref="A8:O8"/>
    <mergeCell ref="E43:I43"/>
    <mergeCell ref="A9:A10"/>
    <mergeCell ref="C9:C10"/>
    <mergeCell ref="D9:D10"/>
    <mergeCell ref="E9:J9"/>
    <mergeCell ref="E38:I38"/>
    <mergeCell ref="E39:I39"/>
    <mergeCell ref="E40:I40"/>
    <mergeCell ref="E41:I41"/>
    <mergeCell ref="E42:I42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Irina</cp:lastModifiedBy>
  <cp:lastPrinted>2017-04-18T15:30:58Z</cp:lastPrinted>
  <dcterms:created xsi:type="dcterms:W3CDTF">2016-03-16T13:03:41Z</dcterms:created>
  <dcterms:modified xsi:type="dcterms:W3CDTF">2017-04-20T11:45:28Z</dcterms:modified>
  <cp:category/>
  <cp:version/>
  <cp:contentType/>
  <cp:contentStatus/>
</cp:coreProperties>
</file>