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10" windowHeight="7455" activeTab="5"/>
  </bookViews>
  <sheets>
    <sheet name="Koptāme" sheetId="1" r:id="rId1"/>
    <sheet name="AR" sheetId="2" r:id="rId2"/>
    <sheet name="U1" sheetId="3" r:id="rId3"/>
    <sheet name="K2" sheetId="4" r:id="rId4"/>
    <sheet name="Olainfarm ELT" sheetId="5" r:id="rId5"/>
    <sheet name="Apgaismojums" sheetId="6" r:id="rId6"/>
    <sheet name="Esošo ELT kom. aizsardziba" sheetId="7" r:id="rId7"/>
    <sheet name="NIP ELT" sheetId="8" r:id="rId8"/>
    <sheet name="EST parcelsana" sheetId="9" r:id="rId9"/>
    <sheet name="EST rezerves caurules izbuve" sheetId="10" r:id="rId10"/>
  </sheets>
  <definedNames>
    <definedName name="_xlnm.Print_Area" localSheetId="5">'Apgaismojums'!$B$1:$G$81</definedName>
    <definedName name="_xlnm.Print_Area" localSheetId="1">'AR'!$B$1:$H$166</definedName>
    <definedName name="_xlnm.Print_Area" localSheetId="6">'Esošo ELT kom. aizsardziba'!$B$1:$G$37</definedName>
    <definedName name="_xlnm.Print_Area" localSheetId="8">'EST parcelsana'!$B$1:$G$73</definedName>
    <definedName name="_xlnm.Print_Area" localSheetId="9">'EST rezerves caurules izbuve'!$B$1:$G$58</definedName>
    <definedName name="_xlnm.Print_Area" localSheetId="3">'K2'!$B$1:$G$90</definedName>
    <definedName name="_xlnm.Print_Area" localSheetId="0">'Koptāme'!$A$1:$I$38</definedName>
    <definedName name="_xlnm.Print_Area" localSheetId="7">'NIP ELT'!$B$1:$G$45</definedName>
    <definedName name="_xlnm.Print_Area" localSheetId="4">'Olainfarm ELT'!$B$1:$G$66</definedName>
    <definedName name="_xlnm.Print_Area" localSheetId="2">'U1'!$B$1:$G$146</definedName>
    <definedName name="_xlnm.Print_Titles" localSheetId="5">'Apgaismojums'!$12:$13</definedName>
    <definedName name="_xlnm.Print_Titles" localSheetId="1">'AR'!$12:$13</definedName>
    <definedName name="_xlnm.Print_Titles" localSheetId="6">'Esošo ELT kom. aizsardziba'!$12:$13</definedName>
    <definedName name="_xlnm.Print_Titles" localSheetId="8">'EST parcelsana'!$12:$13</definedName>
    <definedName name="_xlnm.Print_Titles" localSheetId="9">'EST rezerves caurules izbuve'!$12:$13</definedName>
    <definedName name="_xlnm.Print_Titles" localSheetId="3">'K2'!$12:$13</definedName>
    <definedName name="_xlnm.Print_Titles" localSheetId="7">'NIP ELT'!$12:$13</definedName>
    <definedName name="_xlnm.Print_Titles" localSheetId="4">'Olainfarm ELT'!$12:$13</definedName>
    <definedName name="_xlnm.Print_Titles" localSheetId="2">'U1'!$12:$13</definedName>
  </definedNames>
  <calcPr fullCalcOnLoad="1"/>
</workbook>
</file>

<file path=xl/sharedStrings.xml><?xml version="1.0" encoding="utf-8"?>
<sst xmlns="http://schemas.openxmlformats.org/spreadsheetml/2006/main" count="1232" uniqueCount="524">
  <si>
    <t>Darba nosaukums</t>
  </si>
  <si>
    <t>Mērvienība</t>
  </si>
  <si>
    <t>Atsevišķu punktu nospraušana</t>
  </si>
  <si>
    <t>gab.</t>
  </si>
  <si>
    <t>m</t>
  </si>
  <si>
    <t>m3</t>
  </si>
  <si>
    <t>m2</t>
  </si>
  <si>
    <t>SAGATAVOŠANAS DARBI</t>
  </si>
  <si>
    <t>ZEMES DARBI</t>
  </si>
  <si>
    <t>APRĪKOJUMS UN LABIEKĀRTOŠANA</t>
  </si>
  <si>
    <t>Pozīcija</t>
  </si>
  <si>
    <t>KONSTRUKCIJAS</t>
  </si>
  <si>
    <t>SEGUMU IZBŪVE</t>
  </si>
  <si>
    <t>1.Darbu veidiem, kuriem uzrādīta tilpuma mērvienība, tilpums ir materiāliem blīvā veidā.</t>
  </si>
  <si>
    <t>3.Saskaņojot ar Pasūtītāju, ekspluatējošo organizāciju un projektētāju iespējams izmantot identiskas kvalitātes jebkura cita ražotāja analogus materiālus.</t>
  </si>
  <si>
    <t>5. Būvdarbu veicējam ievērtēt būvniecības kalendāro laika periodu, un paredzēt papildusdarbus, kas var rasties būvniecībai nelabvēlīgu laika apstākļu dēļ (sasaluma periods, virsūdeņu pieplūšana u.c.)</t>
  </si>
  <si>
    <t>7. Dotais saraksts skatāms kopā ar rasējumiem un citām projekta daļām.</t>
  </si>
  <si>
    <t>8. Konstruktīvo kārtu laukumi (m2) uzdoti pa kārtas augšējo virsmu. Materiāla tilpuma apjoms nosakāms, pielietojot trapeces šķērsgriezuma laukumu.</t>
  </si>
  <si>
    <t>Apjoms</t>
  </si>
  <si>
    <t xml:space="preserve">  </t>
  </si>
  <si>
    <t xml:space="preserve"> </t>
  </si>
  <si>
    <t>Uzmērīšana un nospraušana</t>
  </si>
  <si>
    <t>Demontāžas darbi</t>
  </si>
  <si>
    <t>Zemes klātnes izbūve</t>
  </si>
  <si>
    <t>Betona apmaļu uzstādīšana</t>
  </si>
  <si>
    <t>Horizontālo brauktuves apzīmējumu uzklāšana</t>
  </si>
  <si>
    <t>Daudzgadīga zāliena sēklu iesēšana</t>
  </si>
  <si>
    <t>Gruntēšana</t>
  </si>
  <si>
    <t>Ar saistvielām sastīto kārtu gruntēšana</t>
  </si>
  <si>
    <t>Ar saistvielām nesastīto kārtu gruntēšana</t>
  </si>
  <si>
    <t xml:space="preserve">Apzaļumošana </t>
  </si>
  <si>
    <t>4.Ģeosintētiskajiem materiāliem uzrādīts apjoms bez konstruktīvā pārlaiduma. Būvuzņēmējam atbilstoši izvēlētā ražotāja prasībām jāievērtē pārlaidumu apjoms.</t>
  </si>
  <si>
    <t>Betona apmaļu demontāža un aizvešana</t>
  </si>
  <si>
    <t>Specifikācijas Nr.</t>
  </si>
  <si>
    <t>Ceļa zīmju uzstādīšana</t>
  </si>
  <si>
    <r>
      <t xml:space="preserve">2.Būvuzņēmējam jāievērtē </t>
    </r>
    <r>
      <rPr>
        <b/>
        <sz val="10"/>
        <rFont val="Arial Narrow"/>
        <family val="2"/>
      </rPr>
      <t>Darbu daudzumu sarakstā</t>
    </r>
    <r>
      <rPr>
        <sz val="10"/>
        <rFont val="Arial Narrow"/>
        <family val="2"/>
      </rPr>
      <t xml:space="preserve"> minēto darbu veikšanai nepieciešamie materiāli un papildus darbi, kas nav minēti šajā sarakstā, bet bez kuriem nebūtu iespējama būvdarbu tehnoloģiski pareiza un spēkā esošajiem normatīviem atbilstoša veikšana pilnā apjomā.</t>
    </r>
  </si>
  <si>
    <t>Šķembu izsijas 3cm biezumā</t>
  </si>
  <si>
    <t xml:space="preserve">Krūmu zāģēšana, celmu laušana sarkano līniju robežās un aizvešana </t>
  </si>
  <si>
    <t>Esošā asfaltbetona seguma demontāža un aizvešana</t>
  </si>
  <si>
    <t>Atsevišķu celmu laušana un aizvešana</t>
  </si>
  <si>
    <t xml:space="preserve">Salizturīgas kārtas izbūve 35 cm biezumā  </t>
  </si>
  <si>
    <t>Šķembu izsiju izbūve 3cm biezumā</t>
  </si>
  <si>
    <t>Nogāžu un teritorijas planēšana, apzaļumošana ar augu zemi, h=10cm</t>
  </si>
  <si>
    <t>Asfaltbetona remontzonas frēzēšana (vid. 4cm dziļumā)</t>
  </si>
  <si>
    <t>Ceļa zīmes Nr. 417 vairoga uzstādīšana (samazināta izmēra)</t>
  </si>
  <si>
    <t>Ceļa zīmes Nr. 418 vairoga uzstādīšana (samazināta izmēra)</t>
  </si>
  <si>
    <t>Ceļa zīmes Nr. 537 vairoga uzstādīšana</t>
  </si>
  <si>
    <t>Ceļa horizontālo apzīmējumu uzklāšana ar termoplastu</t>
  </si>
  <si>
    <t xml:space="preserve">Betona apmale 100.30.15 uz šķembu un betona C30/37 pamata un izbūve </t>
  </si>
  <si>
    <t>Betona apmale 100.30.15 (slīpo) uz šķembu un betona C30/37 pamata un izbūve</t>
  </si>
  <si>
    <t xml:space="preserve">Betona apmale 100.22.15 uz šķembu un betona C30/37 pamata un izbūve </t>
  </si>
  <si>
    <t>Betona apmale 100.20.08 uz šķembu un betona C30/37 pamata un izbūve</t>
  </si>
  <si>
    <t>Cinkotu metāla balstu uzstādīšana (diam.60mm)</t>
  </si>
  <si>
    <t>vietas</t>
  </si>
  <si>
    <t>Tips Nr.4 betona bruģa segas konstrukcija stāvvietām</t>
  </si>
  <si>
    <t>Betona bruģa h=8cm izbūve</t>
  </si>
  <si>
    <t>Taktila betona bruģa h=6cm izbūve</t>
  </si>
  <si>
    <t>Ceļa zīmes Nr. 206 vairoga uzstādīšana</t>
  </si>
  <si>
    <t>Mobililizācija, demobilizācija, būvlaukuma ierīkošana, uzturēšana, nojaukšana, izpilduzmērījumu veikšana,  būvdarbu laikā ierīkoto robežzīmju atjaunošanas darbi, objekta nodošana ekspluatācijā, satiksmes organizēšana un darba vietu aprīkojums</t>
  </si>
  <si>
    <t>kompl.</t>
  </si>
  <si>
    <t xml:space="preserve">ARHITEKTŪRAS DAĻA </t>
  </si>
  <si>
    <t>Vienības cena EUR</t>
  </si>
  <si>
    <t>Kopējās izmaksas            EUR</t>
  </si>
  <si>
    <t>Krūmu rindas zāģēšana</t>
  </si>
  <si>
    <t>Augsnes kārtas ar mainīgu biezumu noņemšana segas konstrukciju vietās ar daļēju izmantošanu objektā, lieko aizvedot.</t>
  </si>
  <si>
    <t>Esošo ceļa zīmju (balsti ar vairogiem) demontāža un nodošana pasūtītājam</t>
  </si>
  <si>
    <t>Zemes klātnes uzbēruma izbūve izmantojot ierakumā iegūto grunti</t>
  </si>
  <si>
    <t>PVN 21%:</t>
  </si>
  <si>
    <t>Kopā ar PVN 21%:</t>
  </si>
  <si>
    <t>Atstarojošo elementu izbūve</t>
  </si>
  <si>
    <t>Atstarojošo elementu izbūve betona apmalēs</t>
  </si>
  <si>
    <t>Kopā AR daļa:</t>
  </si>
  <si>
    <t>CITI DARBI</t>
  </si>
  <si>
    <t>Teritorijas un nogāžu planēšana un profilēšana nodrošinot ūdens atvadi no izbūvejamajiem segumiem.</t>
  </si>
  <si>
    <t>Minerālmateriālu pamata virskārtas izbūve 10 cm biezumā (0-45 mm)</t>
  </si>
  <si>
    <t>Parastais ligustrs(Ligustrum vulgare)</t>
  </si>
  <si>
    <t>Ceļa zīmes Nr. 844 vairoga uzstādīšana</t>
  </si>
  <si>
    <t>Sīkšķembu pabērums 5cm biezumā</t>
  </si>
  <si>
    <t>Minerālmateriālu pamata izbūve 15 cm biezumā (0-45 mm)</t>
  </si>
  <si>
    <t xml:space="preserve">Salizturīgas kārtas izbūve 45 cm biezumā  </t>
  </si>
  <si>
    <r>
      <t>Dabīgo laukakmeņu (</t>
    </r>
    <r>
      <rPr>
        <sz val="10"/>
        <rFont val="Calibri"/>
        <family val="2"/>
      </rPr>
      <t>Ø</t>
    </r>
    <r>
      <rPr>
        <sz val="10"/>
        <rFont val="Arial Narrow"/>
        <family val="2"/>
      </rPr>
      <t>100-150) seguma izbūve (starpas aizpildāmas ar rupju smilti)</t>
    </r>
  </si>
  <si>
    <t>-</t>
  </si>
  <si>
    <t>Esoša velostatīva demontāža, saglabāt atkārtotai izmantošanai.</t>
  </si>
  <si>
    <t>Esošo signālstabiņu demontāža</t>
  </si>
  <si>
    <t>Esošās metāla barjeras demontāža un aizvešana</t>
  </si>
  <si>
    <t>Esošā nožogojuma un stabu demontāža un aizvešana (iebrauktuvē pk 4+37)</t>
  </si>
  <si>
    <t>Betona bruģa seguma / betona plātņu demontāža un aizvešana</t>
  </si>
  <si>
    <t>Betona plātņu seguma demontāža un saglabāšana atkārtotai izmantošanai (ietvei pk 4+46 labajā pusē komunikāciju izbūves zonā)</t>
  </si>
  <si>
    <t>Esošo ceļa zīmju vairogu demontāža no apgaismojuma stabiem un nodošana pasūtītājam</t>
  </si>
  <si>
    <t>Esošā siltumtrases betona balsta un tā pamata demontāža uz aizvešana pk 1+52</t>
  </si>
  <si>
    <t>Esošā sliežu ceļa ar gulšņiem demontāža sarkano līniju robežās un aizvešana</t>
  </si>
  <si>
    <t>Esošā gāzes apgādes brīdinājuma stabiņa demontāža un saglabāšana atkārtotai izmantošanai (Rīgas ielā)</t>
  </si>
  <si>
    <t>Granīta apmale 100.30.15 uz šķembu un betona C30/37 pamata un izbūve (pilienveida saliņā)</t>
  </si>
  <si>
    <t>Minerālmateriālu pamata apakškārtas izbūve 22 cm biezumā (0-56 mm)</t>
  </si>
  <si>
    <t>Karstā asfalta apakškārta AC22base, 7cm biezumā</t>
  </si>
  <si>
    <t>Karstā asfalta virskārta AC16surf, 4cm biezumā</t>
  </si>
  <si>
    <t>Tips Nr.1 a/b segas konstrukcija brauktuvei / stāvvietām</t>
  </si>
  <si>
    <t>Tips Nr.2 a/b segas konstrukcija iebrauktuvēm</t>
  </si>
  <si>
    <t>Karstā asfalta apakškārta AC22base, 5cm biezumā</t>
  </si>
  <si>
    <t>Tips Nr.3 a/b segas konstrukcija iebrauktuvēm / stāvvietām</t>
  </si>
  <si>
    <t>Minerālmateriālu pamata apakškārtas izbūve 18 cm biezumā (0-56 mm)</t>
  </si>
  <si>
    <t>Karstā asfalta virskārta AC16surf, 6cm biezumā</t>
  </si>
  <si>
    <t>Tips Nr.5 betona bruģa segas konstrukcija ietvēm</t>
  </si>
  <si>
    <t>Minerālmateriālu pamata virskārtas izbūve 15 cm biezumā (0-45 mm)</t>
  </si>
  <si>
    <t>Tips Nr.6 a/b remonta zona</t>
  </si>
  <si>
    <t>Laukakmens seguma izbūve pilienveida saliņā</t>
  </si>
  <si>
    <t>Betona bruģa h=6cm izbūve</t>
  </si>
  <si>
    <t>Betona plātņu remonta zona</t>
  </si>
  <si>
    <t>Iepriekš demontētās betona plātnes</t>
  </si>
  <si>
    <t>Gumijas seguma izbūve sliežu ceļa zonā</t>
  </si>
  <si>
    <t>Ceļa zīmes Nr. 133 vairoga uzstādīšana</t>
  </si>
  <si>
    <t>Ceļa zīmes Nr. 134 vairoga uzstādīšana</t>
  </si>
  <si>
    <t xml:space="preserve">Ceļa zīmes Nr. 326 vairoga uzstādīšana </t>
  </si>
  <si>
    <t xml:space="preserve">Ceļa zīmes Nr. 323 vairoga uzstādīšana </t>
  </si>
  <si>
    <t>Ceļa zīmes Nr. 513 vairoga uzstādīšana</t>
  </si>
  <si>
    <t>Ceļa zīmes Nr. 541 vairoga uzstādīšana</t>
  </si>
  <si>
    <t xml:space="preserve">Ceļa zīmes Nr. 330 vairoga uzstādīšana </t>
  </si>
  <si>
    <t>Ceļa zīmes Nr. 818 vairoga uzstādīšana</t>
  </si>
  <si>
    <t>Ceļa zīmes Nr. 801 vairoga uzstādīšana</t>
  </si>
  <si>
    <t>Autobusu pieturvieta</t>
  </si>
  <si>
    <t>Nojumes uzstādīšana</t>
  </si>
  <si>
    <t>Krūmu stādīšana</t>
  </si>
  <si>
    <t>Esošo gāzes kapju regulēšana seguma līmenī</t>
  </si>
  <si>
    <t>Zemes klātnes ierakuma izbūve ar daļēju grunts izmantošanu objektā, liekās grunts aizvešana.</t>
  </si>
  <si>
    <t>Iepriekš demontēto signālstabiņu izbūve</t>
  </si>
  <si>
    <t>Velostatīva izbūve</t>
  </si>
  <si>
    <t>Signālstabiņu izbūve</t>
  </si>
  <si>
    <t>Iepriekš demontētā velostatīva uzstādīšana</t>
  </si>
  <si>
    <t>Brīdinājuma stabiņu izbūve</t>
  </si>
  <si>
    <t>Iepriekš demontētā gāzes apgādes brīdinājuma stabiņa izbūve (Rīgas ielā)</t>
  </si>
  <si>
    <t>Atkritumu urnas uzstādīšana</t>
  </si>
  <si>
    <t>Gāzes vada kapes nomaiņa uz peldoša tipa, kas paredzēta betona bruģa segumiem atbilstoši LV NS GS 17:2010 (Rīgas ielā)</t>
  </si>
  <si>
    <t>6. Darbi un materiāli - atbilstoši "Ceļu specifikācijas 2017" prasībām.</t>
  </si>
  <si>
    <t>Pārbrauktuves un veloceliņa šķērsojuma vietu izbūve ar gumijas segumu</t>
  </si>
  <si>
    <t>Ceļa zīmes Nr. 833 vairoga uzstādīšana</t>
  </si>
  <si>
    <t>Tips Nr.7 a/b remonta zona</t>
  </si>
  <si>
    <t>Esošā asfaltbetona seguma frēzēšana 4cm biezumā</t>
  </si>
  <si>
    <t>Plaisu labošana esošajā asfaltbetona segumā pēc virskārtas nofrēzēšanas ar bitumena mastikas lentu (apjoms precizējams būvniecības laikā)</t>
  </si>
  <si>
    <t>Profila un bedru labošana ar karsto asfaltu AC 8bin vidēji 2cm biezumā</t>
  </si>
  <si>
    <t>Ceļa zīmes Nr. 410 vairoga uzstādīšana</t>
  </si>
  <si>
    <t>Ceļa zīmes Nr. 410 vairoga uzstādīšana (izliekta)</t>
  </si>
  <si>
    <t>Izpilduzmērījumu veikšana</t>
  </si>
  <si>
    <t>kompl</t>
  </si>
  <si>
    <t>Atsevišķi augošu koku ciršana, celmu laušana un aizvešana (komunikāciju un segumu izbūves laikā izvērtēt katra koka saglabāšanas iespējas)</t>
  </si>
  <si>
    <t>Esošo signālstabiņu demontāža, saglabāšana atkārtotai izmantošanai (Rīgas ielā).</t>
  </si>
  <si>
    <t>Esošo ielu norādņu (balsti ar vairogiem) demontāža un saglabāšana, pārcelšanai</t>
  </si>
  <si>
    <t>Esošo reklāmas zīmju (stendu) pārcelšana būvprojektā norādītajā vietā. Pamatu konstrukciju izmantot esošo vai izbūvēt identisku esošajai.</t>
  </si>
  <si>
    <t>Esošo augstuma atzīmju pārbaude dabā un informācijas nodošana autoruzraugam pirms būvdarbu uzsākšanas</t>
  </si>
  <si>
    <t>Minerālmateriālu pamata virskārtas izbūve 13 cm biezumā (0-45 mm)</t>
  </si>
  <si>
    <t>Esošā žoga demontāža komunikāciju izbūves laikā (pk 4+47 labajā pusē), pēc būvdarbu pabeigšanas žogs uzstādāms no jauna</t>
  </si>
  <si>
    <t>Iepriekš demontēto norādņu (balsti ar vairogiem) uzstādīšana</t>
  </si>
  <si>
    <t>Ievalkas rakšana posmā no pk 3+90-4.25</t>
  </si>
  <si>
    <t>1.1, 1.2, 2.1</t>
  </si>
  <si>
    <t>CS8.2</t>
  </si>
  <si>
    <t>CS 7.1</t>
  </si>
  <si>
    <t>CS 7.4</t>
  </si>
  <si>
    <t>DARBU APJOMU SARAKSTS</t>
  </si>
  <si>
    <r>
      <t>Būves nosaukums:</t>
    </r>
    <r>
      <rPr>
        <sz val="10"/>
        <rFont val="Arial Narrow"/>
        <family val="2"/>
      </rPr>
      <t xml:space="preserve"> Rūpnīcu ielas rekonstrukcija, Olaines pilsēta
</t>
    </r>
  </si>
  <si>
    <r>
      <t>Objekta nosaukums:</t>
    </r>
    <r>
      <rPr>
        <sz val="10"/>
        <rFont val="Arial Narrow"/>
        <family val="2"/>
      </rPr>
      <t xml:space="preserve"> Rūpnīcu ielas rekonstrukcija, Olaines pilsēta</t>
    </r>
  </si>
  <si>
    <r>
      <t xml:space="preserve">Objekta adrese: </t>
    </r>
    <r>
      <rPr>
        <sz val="10"/>
        <rFont val="Arial Narrow"/>
        <family val="2"/>
      </rPr>
      <t>Rūpnīcu iela, Olaine</t>
    </r>
  </si>
  <si>
    <t xml:space="preserve">                                       APSTIPRINU</t>
  </si>
  <si>
    <t>Pasūtītāja paraksts un atšifrējums</t>
  </si>
  <si>
    <t>Z.V.</t>
  </si>
  <si>
    <t>BŪVNIECĪBAS KOPTĀME</t>
  </si>
  <si>
    <t>Nr.p.k.</t>
  </si>
  <si>
    <t>Objekta nosaukums</t>
  </si>
  <si>
    <t>Objekta izmaksas</t>
  </si>
  <si>
    <t>3</t>
  </si>
  <si>
    <t>Arhitektūras daļa</t>
  </si>
  <si>
    <t>Kopā:</t>
  </si>
  <si>
    <t>Kopā ar PVN 21%</t>
  </si>
  <si>
    <r>
      <t xml:space="preserve">Būves nosaukums: </t>
    </r>
    <r>
      <rPr>
        <sz val="10"/>
        <rFont val="Arial Narrow"/>
        <family val="2"/>
      </rPr>
      <t xml:space="preserve">Rūpnīcu ielas rekonstrukcija, Olaines pilsēta
</t>
    </r>
  </si>
  <si>
    <r>
      <rPr>
        <b/>
        <sz val="10"/>
        <rFont val="Arial Narrow"/>
        <family val="2"/>
      </rPr>
      <t>Objekta adrese:</t>
    </r>
    <r>
      <rPr>
        <sz val="10"/>
        <rFont val="Arial Narrow"/>
        <family val="2"/>
      </rPr>
      <t xml:space="preserve"> Rūpnīcu iela, Olaine</t>
    </r>
  </si>
  <si>
    <t xml:space="preserve">ĀRĒJIE ŪDENSAPGĀDES TĪKLI (Ū1). </t>
  </si>
  <si>
    <t>Demontāžas darbi Ū1 un Ū3 izbūves zonās.
Darbu, mehānismu un būvizstrādājumu izmaksas</t>
  </si>
  <si>
    <t>Esošo Ū cauruļu d300, d400 demontāža to izrokot</t>
  </si>
  <si>
    <t>Esošo Ū cauruļu d150 demontāža to izrokot</t>
  </si>
  <si>
    <t>Esošo ūdensvada skataku, hidrantu aku demontāža (tsk ūdensvada armatūra)</t>
  </si>
  <si>
    <t>kpl</t>
  </si>
  <si>
    <t>Esošo atslēdzamo Ū cauruļu d300 piepildīšana ar vieglbetonu pa posmiem</t>
  </si>
  <si>
    <t>Esošo atslēdzamo Ū cauruļu d150 piepildīšana ar vieglbetonu pa posmiem</t>
  </si>
  <si>
    <t>Esošās U kameras demontāža (ieskaitot veidgabalus un armatūru)</t>
  </si>
  <si>
    <t>Esošās ūdensmērītāja akas saudzīga demontāža (atkārtotai uzstādīšanai)
(no piketa 4+39 uz piketu 1+81)</t>
  </si>
  <si>
    <t>DN300 aizbīdņu demontāža esošajās akās (veco aizbīdņu nomaiņa)</t>
  </si>
  <si>
    <t>gb</t>
  </si>
  <si>
    <t>Ū3 esošās akas (mezgls Ū3-M1) regulēšana  uz līmeni 9.15**,
ķeta rāmja un vāka D400 klases slodzei (40t) uzstādīšana
akas vākā izurbt 12-15mm urbumu (atbilstoši LG Prasībām)</t>
  </si>
  <si>
    <t>K esošās akas (pikets 5+04) regulēšana  uz līmeni 9.55**,
ķeta rāmja un vāka D400 klases slodzei (40t) uzstādīšana
akas vākā izurbt 12-15mm urbumu (atbilstoši LG Prasībām)</t>
  </si>
  <si>
    <t>Demontāžas būvgružu utilizācija (tai skaitā nodošanas izmaksas)</t>
  </si>
  <si>
    <t>t</t>
  </si>
  <si>
    <t>Zemes darbi projektēto ūdensvadu tīklu darbu zonā.
Darbu, mehānismu un būvizstrādājumu izmaksas</t>
  </si>
  <si>
    <t>Tranšejas rakšana no izraktās segas gultnes līmeņa (0,88 un 0.85m)
atslēdzamo un nedarbojošos ūdensvadu cauruļvadu montāžai</t>
  </si>
  <si>
    <r>
      <t>m</t>
    </r>
    <r>
      <rPr>
        <vertAlign val="superscript"/>
        <sz val="10"/>
        <rFont val="Arial Narrow"/>
        <family val="2"/>
      </rPr>
      <t>3</t>
    </r>
  </si>
  <si>
    <t>Demontāžas tranšejas aizbēršana (tsk akas un kamera) ar esošu smilšu grunti 
(75% no tranšejas augstuma) (Grunti noblīvēt līdz dabīgā blīvuma pakāpei)</t>
  </si>
  <si>
    <t>Demontāžas tranšejas (tsk akas un kamera) aizbēršana ar jaunu smilšu grunti 
(25% no tranšejas augstuma) (Grunti noblīvēt līdz dabīgā blīvuma pakāpei)</t>
  </si>
  <si>
    <t>Darbu būvbedru rakšana cauruļvadu izbūvei ar HVU metodi</t>
  </si>
  <si>
    <t>Darba būvbedru aizbēršana ar esošu smilšu grunti 
(75% no tranšejas augstuma) (Grunti noblīvēt līdz dabīgā blīvuma pakāpei)</t>
  </si>
  <si>
    <t>Darba būvbedru aizbēršana ar jaunu smilšu grunti 
(25% no tranšejas augstuma) (Grunti noblīvēt līdz dabīgā blīvuma pakāpei)</t>
  </si>
  <si>
    <t>Tranšejas rakšana no izraktās segas gultnes līmeņa (0,88 un 0.85m)
ūdensvadu cauruļvadu montāžai (ceļu daļas  atjaunojamo cieto segumu zonās)</t>
  </si>
  <si>
    <t>Tranšejas aizbēršana ar esošu smilšu grunti 
(75% no tranšejas augstuma) (Grunti noblīvēt līdz dabīgā blīvuma pakāpei)</t>
  </si>
  <si>
    <t>Tranšejas aizbēršana ar jaunu smilšu grunti 
(25% no tranšejas augstuma) (Grunti noblīvēt līdz dabīgā blīvuma pakāpei)</t>
  </si>
  <si>
    <t>Tranšejas rakšana ūdensvadu cauruļvadu montāžai ārpus ceļu daļas</t>
  </si>
  <si>
    <t>Smilts pamatnes ierīkošana zem cauruļvadiem hmin=0,15m
(Grunti noblīvēt līdz dabīgā blīvuma pakāpei)</t>
  </si>
  <si>
    <t>Smilšu grunts apbērums, hmin=30cm (Grunti noblīvēt līdz dabīgā blīvuma pakāpei)</t>
  </si>
  <si>
    <t>Šķembu pamatnes minim 15cm biezumā, fr.0-40mm ierīkošana zem akām</t>
  </si>
  <si>
    <t>Izraktās liekās grunts transportēšana uz pasūtītāja norādītu atbērtni</t>
  </si>
  <si>
    <t>Grunts ūdens līmeņa pazemināšana ar adatflitriem
(nepieciešamības gadījumā)</t>
  </si>
  <si>
    <t>Tranšejas sieniņu nostiprināšana ar metāla vairogiem
izbūvējot ūdensvadu dziļumā virs 2m (nepieciešamības gadījumā)</t>
  </si>
  <si>
    <t>Ūdensvadi Ū3 un Ū1. Darbu un mehānismu izmaksas</t>
  </si>
  <si>
    <t>Ū3 caurules OD315x18,7; SDR 17; PE 100; PN10 ar PP aizsargslāni
montāža ar beztranšeju metodi - ievelkot esošajā d300 (met) caurulē to sagraujot
tai skaitā caurules metināšana un citi darbi atbilstoši tehnoloģijai</t>
  </si>
  <si>
    <t>Aizsargcaurules OD450x26,7; SDR 17; PEH; PE 100; PN10
montāža ar beztranšeju metodi - horizontāli vadāma urbšana
tai skaitā caurules metināšana un citi darbi atbilstoši tehnoloģijai</t>
  </si>
  <si>
    <t>Ū3 caurules OD315x18,7; SDR 17; PE 100; PN10 ar PP aizsargslāni
montāža ar beztranšeju metodi - ievelkot OD450mm aizsargcaurulē
tai skaitā caurules metināšana un citi darbi atbilstoši tehnoloģijai</t>
  </si>
  <si>
    <t>Ū3 caurules OD315x18,7; SDR 17; PE 100; PN10 ar PP aizsargslāni
montāža tranšejā, tai skaitā caurules metināšana un citi darbi atbilstoši tehnoloģijai</t>
  </si>
  <si>
    <t>Aizsargčaulu montāža Ū3 caurulei OD315x18,7; šķērsojumā ar dzbetona grodu</t>
  </si>
  <si>
    <t>Ū3 caurules OD160x9,5; SDR 17; PE 100; PN10 ar PP aizsargslāni
montāža tranšejā, tai skaitā caurules metināšana un citi darbi atbilstoši tehnoloģijai</t>
  </si>
  <si>
    <t>Ū3 cauruļu OD315 EM veidgabalu montāža tranšejā</t>
  </si>
  <si>
    <t>Ū3 cauruļu OD315 atloku adapteru, savienojošo uzmavu utml montāža</t>
  </si>
  <si>
    <t>Ū3 cauruļu OD160 atloku adapteru montāža</t>
  </si>
  <si>
    <t>Ū3 caurules DN150mm noslēgatloka montāža</t>
  </si>
  <si>
    <t>Ū3 PEHD skataku ID1800mm (rūpnieciski izgatavotas) montāža
akas vākā izurbt 12-15mm urbumu (atbilstoši LG Prasībām)</t>
  </si>
  <si>
    <t>Ū3 PEHD elektroaizbīdņa akas ID1000mm (rūpnieciski izgatavota) montāža
akas vākā izurbt 12-15mm urbumu (atbilstoši LG Prasībām)</t>
  </si>
  <si>
    <t>Ū3 PEHD ūdensmērītāja akas ID3000mm (rūpnieciski izgatavota) montāža
akas vākā izurbt 12-15mm urbumu (atbilstoši LG Prasībām)</t>
  </si>
  <si>
    <t>Ū3 cauruļu OD315 pazemes aizbīdņu
ar teleskopisko pagarinātājkātu un ielas kapi montāža tranšejā</t>
  </si>
  <si>
    <t>Ū3 cauruļu OD160 pazemes aizbīdņu
ar teleskopisko pagarinātājkātu un ielas kapi montāža tranšejā</t>
  </si>
  <si>
    <t>Ū3 cauruļu OD315 atloku aizbīdņu montāža esošajās akās (veco aizbīdņu nomaiņa)</t>
  </si>
  <si>
    <t>Ū1 caurules OD225x13,4; SDR 17; PE 100; PN10 ar PP aizsargslāni
montāža ar beztranšeju metodi - ievelkot esošajā d300 metāla caurulē
tai skaitā caurules metināšana un citi darbi atbilstoši tehnoloģijai</t>
  </si>
  <si>
    <t>Ū1 caurules OD225x13,4; SDR 17; PE 100; PN10 ar PP aizsargslāni
montāža tranšejā, tai skaitā caurules metināšana un citi darbi atbilstoši tehnoloģijai</t>
  </si>
  <si>
    <t>Aizsargčaulu montāža Ū1 caurulei OD225x13,4; šķērsojumā ar dzbetona grodu</t>
  </si>
  <si>
    <t>Ū1 caurules OD160x9,5; SDR 17; PE 100; PN10 ar PP aizsargslāni
montāža tranšejā, tai skaitā caurules metināšana un citi darbi atbilstoši tehnoloģijai</t>
  </si>
  <si>
    <t>Ū1 caurules OD110x6,6; SDR 17; PE 100; PN10 ar PP aizsargslāni
montāža tranšejā, tai skaitā caurules metināšana un citi darbi atbilstoši tehnoloģijai</t>
  </si>
  <si>
    <t>Ū1 cauruļu OD225 pazemes aizbīdņu
ar teleskopisko pagarinātājkātu un ielas kapi montāža tranšejā</t>
  </si>
  <si>
    <t>Ū1 cauruļu OD160 pazemes aizbīdņu
ar teleskopisko pagarinātājkātu un ielas kapi montāža tranšejā</t>
  </si>
  <si>
    <t>Esošās ūdensmērītāja akas atkārtota uzstādīšana (no piketa 4+39 uz piketu 1+81)
akas vākā izurbt 12-15mm urbumu (atbilstoši LG Prasībām)</t>
  </si>
  <si>
    <t>Virszemes teleskopisko hidrantu DN100 PN10 montāža (tsk informatīvā plāksnīte)</t>
  </si>
  <si>
    <t>Ū1 cauruļu OD225 EM veidgabalu montāža tranšejā</t>
  </si>
  <si>
    <t>Ū1 cauruļu OD225 atloku adapteru montāža</t>
  </si>
  <si>
    <t>Ū1 cauruļu OD160 atloku adapteru montāža</t>
  </si>
  <si>
    <t>Ū1 caurules DN150mm noslēgatloka montāža</t>
  </si>
  <si>
    <t>Ū1 cauruļu OD110 atloku adapteru montāža</t>
  </si>
  <si>
    <t>Ū1 caurules OD225mm pievienojums esoši d300 caurulei*: 
universāla atloku adaptera montāža esošai caurulei</t>
  </si>
  <si>
    <t>Ū1 caurules OD225mm pievienojums esoši d300 caurulei*: 
diametru pārejas dn300 / dn200 montāža</t>
  </si>
  <si>
    <t>Ū1 atloku diametru pāreju DN300 / DN200 montāža esošajās akās
(veco aizbīdņu nomaiņai ar jauniem)</t>
  </si>
  <si>
    <t>Ū1 cauruļu OD225 atloku aizbīdņu montāža esošajās akās (veco aizbīdņu nomaiņa)
akas vākā izurbt 12-15mm urbumu (atbilstoši LG Prasībām)</t>
  </si>
  <si>
    <t>Ū1 PEHD ūdensmērītāja akas ID1800mm (rūpnieciski izgatavota) montāža
akas vākā izurbt 12-15mm urbumu (atbilstoši LG Prasībām)</t>
  </si>
  <si>
    <t>Betona balstu montāža tranšejā</t>
  </si>
  <si>
    <t>Ū3 Cauruļvadu hidrauliskā pārbaude</t>
  </si>
  <si>
    <t>Ū1 cauruļvadu dezinfekcija un hidrauliskā pārbaude</t>
  </si>
  <si>
    <t>Ūdensvadi Ū3 un Ū1. Būvizstrādājumu izmaksas</t>
  </si>
  <si>
    <t xml:space="preserve">Materiāli Ū3 esošās akas (mezgls Ū3-M1) regulēšanai  uz līmeni 9.15**,
tai skaitā: akas pārsedze, regulēšanas gredzeni (skaits un diametrs pēc fakta),
 jauns ķeta rāmis un vāks D400 klases slodzei (40t) </t>
  </si>
  <si>
    <t xml:space="preserve">Materiāli K esošās akas (pikets 5+04) regulēšanai  uz līmeni 9.55**,
tai skaitā: akas pārsedze, regulēšanas gredzeni (skaits un diametrs pēc fakta),
 jauns ķeta rāmis un vāks D400 klases slodzei (40t) </t>
  </si>
  <si>
    <t>Ū3 caurule OD315x18,7; SDR 17; PE 100; PN10 ar PP aizsargslāni</t>
  </si>
  <si>
    <t>Aizsargcaurule OD450x26,7; SDR 17; PEH; PE 100; PN10</t>
  </si>
  <si>
    <t>Aizsargčaula Ū3 caurulei OD315x18,7; šķērsojumā ar dzbetona grodu
un ūdensizturīgi blīvēšanas materiāli šķērsojuma noblīvēšanai</t>
  </si>
  <si>
    <t>Ū3 cauruļu OD315 EM līkumi, dažādi</t>
  </si>
  <si>
    <t>Ū3 cauruļu OD315 EM trejgabali, dažādi</t>
  </si>
  <si>
    <t>Ū3 cauruļu OD315 atloku adapteri</t>
  </si>
  <si>
    <t>Ū3 cauruļu OD315 universālās uzmavas savienojumam ar esošo d300 ūdensvadu</t>
  </si>
  <si>
    <t>Ū3 caurule OD160x9,5; SDR 17; PE 100; PN10 ar PP aizsargslāni</t>
  </si>
  <si>
    <t>Ū3 cauruļu OD160 atloku adapteri</t>
  </si>
  <si>
    <t>DN150mm noslēgatloks (Ū3-M24)</t>
  </si>
  <si>
    <t>Ū3 PEHD skataka ID1800mm (rūpnieciski izgatavota)
nokomplektēta atbilstoši rasējumiem un materiālu specifikācijai</t>
  </si>
  <si>
    <t>Ū3 PEHD elektroaizbīdņa aka ID1000mm (rūpnieciski izgatavota)
nokomplektēta atbilstoši rasējumiem un materiālu specifikācijai</t>
  </si>
  <si>
    <t>Ū3 PEHD ūdensmērītāja aka ID3000mm (rūpnieciski izgatavota)
nokomplektēta atbilstoši rasējumiem un materiālu specifikācijai</t>
  </si>
  <si>
    <t>Ū3 cauruļu OD315 pazemes aizbīdņi
ar teleskopisko pagarinātājkātu un ielas kapi</t>
  </si>
  <si>
    <t>Ū3 cauruļu OD315 atloku aizbīdņi ar rokratu (veco aizbīdņu nomaiņa)</t>
  </si>
  <si>
    <t>Ū1 caurule OD225x13,4; SDR 17; PE 100; PN10 ar PP aizsargslāni</t>
  </si>
  <si>
    <t>Aizsargčaula Ū1 caurulei OD225x13,4; šķērsojumā ar dzbetona grodu
un ūdensizturīgi blīvēšanas materiāli šķērsojuma noblīvēšanai</t>
  </si>
  <si>
    <t>Ū1 caurule OD160x9,5; SDR 17; PE 100; PN10 ar PP aizsargslāni</t>
  </si>
  <si>
    <t>Ū1 caurule OD110x6,6; SDR 17; PE 100; PN10 ar PP aizsargslāni</t>
  </si>
  <si>
    <t>Ū1 cauruļu OD225 pazemes aizbīdņi ar teleskopisko pagarinātājkātu un ielas kapi</t>
  </si>
  <si>
    <t>Ū1 cauruļu OD160 pazemes aizbīdnis
ar teleskopisko pagarinātājkātu un ielas kapi</t>
  </si>
  <si>
    <t>Materiāli esošās ūdensmērītāja akas atkārtotai uzstādīšanai
(no piketa 4+39 uz piketu 1+81)</t>
  </si>
  <si>
    <t>TTMP tipa virszemes teleskopiskais hidrants DN100mm
komplektā ar atloku aizbīdni, drenāžas cauruli un informatīvo plāksnīti</t>
  </si>
  <si>
    <t>Ū1 cauruļu OD225 EM trejgabali</t>
  </si>
  <si>
    <t>Ū1 cauruļu OD225/160/225 EM trejgabali</t>
  </si>
  <si>
    <t>Ū1 cauruļu OD225/110/225 EM trejgabali</t>
  </si>
  <si>
    <t>Ū1 cauruļu OD225 EM līkumi, dažādi</t>
  </si>
  <si>
    <t>Ū1 cauruļu OD225 atloku adapteri</t>
  </si>
  <si>
    <t>Ū1 DN300 universālais atloku adapters savienojumam ar esošo cauruli*</t>
  </si>
  <si>
    <t>Ū1 diametru pāreja DN300 / DN200</t>
  </si>
  <si>
    <t>Ū1 cauruļu OD225 atloku aizbīdņi ar rokratu (veco aizbīdņu nomaiņa)</t>
  </si>
  <si>
    <t>Ū1 cauruļu OD160 atloku adapteri</t>
  </si>
  <si>
    <t>DN150mm noslēgatloks (Ū1-M21)</t>
  </si>
  <si>
    <t>Ū1 cauruļu OD110 atloku adapteri</t>
  </si>
  <si>
    <t>Ū1 atloku diametru pāreja DN300 / DN200</t>
  </si>
  <si>
    <t>Ū1 cauruļu OD225 atloku aizbīdņi ar rokratu (veco aizbīdņu nomaiņa)*</t>
  </si>
  <si>
    <t>Ū1 PEHD ūdensmērītāja aka ID1800mm (rūpnieciski izgatavota)
nokomplektēta atbilstoši rasējumiem un materiālu specifikācijai</t>
  </si>
  <si>
    <t>Betona balsti cauruļvadu līkumiem un noslēgatlokiem</t>
  </si>
  <si>
    <t>Esošo inženiertīklu aizsardzība.
Darbu, mehānismu un būvizstrādājumu izmaksas</t>
  </si>
  <si>
    <t xml:space="preserve">Esošo kabeļu atrakšana un to dziļuma un stāvokļa precizēšana
projektētājās šķērsojuma vietās. Kabeļu nostiprināšana šķērsošanas vietā
iemontējot apvalkcaurulē un nostiprinot  pār tranšeju pārliktu siju </t>
  </si>
  <si>
    <t xml:space="preserve">Esošo cauruļvadu atrakšana, to dziļuma un stāvokļa precizēšana
projektētājās šķērsojuma vietās. Cauruļu nostiprināšana
šķērsošanas vietā nostiprinot  pār tranšeju pārliktu siju </t>
  </si>
  <si>
    <t>Izpilddokumentācija.
Darbu, mehānismu un būvizstrādājumu izmaksas</t>
  </si>
  <si>
    <t>Digitālo izpilduzmērījumu veikšana, izpilddokumentācijas izgatavošana</t>
  </si>
  <si>
    <t>Darbu veidiem, kuriem uzrādīta tilpuma mērvienība, tilpums ir materiāliem blīvā veidā. Būvuzņēmējam jāievērtē Darbu apjomu tabulas vienības izmaksās minēto darbu veikšanai visi nepieciešamie materiāli un to daudzumi un papildus darbi, kas nav minēti šajā sarakstā, bet bez kuriem nebūtu iespējama būvdarbu tehnoloģiski pareiza un spēkā esošajiem normatīviem atbilstoša veikšana pilnā apjomā. Specifikācijā uzrādīti materiālu kopējie redzamie apjomi un izmēri, nav ņemti vērā minimāli nepieciešamie atgriezumi un/vai faktiski pieejamie materiālu izmēri. Būvuzņēmējam pirms materiālu pasūtīšanas veikt aprēķinus, materiālu izklājumus.</t>
  </si>
  <si>
    <t>9. Ar CS burtiem apzīmēta atsauce uz attiecīgo "Ceļu specifikācijas 20017" attiecīgo punktu</t>
  </si>
  <si>
    <t xml:space="preserve">LIETUS ŪDENS KANALIZĀCIJAS TĪKLI (K2). </t>
  </si>
  <si>
    <t>Demontāžas darbi.
Darbu, mehānismu un būvizstrādājumu izmaksas</t>
  </si>
  <si>
    <t>Lietus ūdens kanalizācijas d200 un d150 cauruļvadu demontāža</t>
  </si>
  <si>
    <t>Esošo atslēdzamo LK cauruļu d200 un d150 piepildīšana ar vieglbetonu pa posmiem</t>
  </si>
  <si>
    <t>Lietus ūdens gūliju un skataku demontāža</t>
  </si>
  <si>
    <t>LK esošo aku regulēšana  uz jaunajiem seguma līmeņiem (pēc fakta),
ķeta rāmja un vāka D400 klases slodzei (40t) uzstādīšana
akas vākā izurbt 12-15mm urbumu (atbilstoši LG Prasībām)</t>
  </si>
  <si>
    <t>Sadzīves kanalizācijas esošo aku regulēšana  uz jaunajiem seguma līmeņiem
(pēc fakta), ķeta rāmja un vāka D400 klases slodzei (40t) uzstādīšana
akas vākā izurbt 12-15mm urbumu (atbilstoši LG Prasībām)</t>
  </si>
  <si>
    <t>Demontāžas būvgružu nodošanas izmaksas</t>
  </si>
  <si>
    <t>Zemes darbi projektēto lietus ūdens kanalizācijas tiklu darbu zonā.
Darbu, mehānismu un būvizstrādājumu izmaksas</t>
  </si>
  <si>
    <t>Tranšejas rakšana skataku, gūliju un cauruļvadu demontāžai</t>
  </si>
  <si>
    <t>Demontāžas tranšejas aizbēršana ar esošu smilšu grunti 
(75% no tranšejas augstuma) (Grunti noblīvēt līdz dabīgā blīvuma pakāpei)</t>
  </si>
  <si>
    <t>Demontāžas tranšejas aizbēršana ar jaunu smilšu grunti 
Kf&gt;=1m/dnn līdz seguma pamatnei (25% no tranšejas augstuma)
(Grunti noblīvēt līdz dabīgā blīvuma pakāpei)</t>
  </si>
  <si>
    <t>Tranšejas rakšana no izraktās segas gultnes līmeņa (0,88 un 0.85m)
lietus ūdens cauruļvadu montāžai (ceļu daļas  atjaunojamo cieto segumu zonās)</t>
  </si>
  <si>
    <t>Tranšejas rakšana lietus ūdens cauruļvadu montāžai ārpus ceļu daļas</t>
  </si>
  <si>
    <t>Tranšejas aizbēršana ar esošu smilšu grunti 
(Grunti noblīvēt līdz dabīgā blīvuma pakāpei)</t>
  </si>
  <si>
    <t>Tranšejas aizbēršana ar jaunu smilšu grunti Kf&gt;=1m/dnn līdz seguma pamatnei
(25% no izraktās tranšejas augstuma) (Grunti noblīvēt līdz dabīgā blīvuma pakāpei)</t>
  </si>
  <si>
    <t>Filtrējošā slāņa apbēruma ierīkošana K2/DT caurulēm: mazgāti oļi Ø5-16mm</t>
  </si>
  <si>
    <t>Šķembu pamatnes 15cm biezumā, fr.0-40mm ierīkošana zem akām un gūlijām</t>
  </si>
  <si>
    <t>Tranšejas sieniņu nostiprināšana ar metāla vairogiem
(izbūvējot cauruļvadus dziļumā lielākā par 2,0m)</t>
  </si>
  <si>
    <t>Lietus ūdens kanalizācijas K2, K2/DT izbūve.
Darbu un mehānismu izmaksas</t>
  </si>
  <si>
    <r>
      <t xml:space="preserve">Perforācijas caurumu izveidošana 3 rindas (10, 12 un14)
PP caurulēm </t>
    </r>
    <r>
      <rPr>
        <sz val="10"/>
        <rFont val="Calibri"/>
        <family val="2"/>
      </rPr>
      <t>Ø</t>
    </r>
    <r>
      <rPr>
        <sz val="10"/>
        <rFont val="Arial Narrow"/>
        <family val="2"/>
      </rPr>
      <t>560/491 SN8 (dubultsienu caurules ar integrētu uzmavu)</t>
    </r>
  </si>
  <si>
    <r>
      <t xml:space="preserve">PP cauruļu </t>
    </r>
    <r>
      <rPr>
        <sz val="10"/>
        <rFont val="Calibri"/>
        <family val="2"/>
      </rPr>
      <t>Ø</t>
    </r>
    <r>
      <rPr>
        <sz val="10"/>
        <rFont val="Arial Narrow"/>
        <family val="2"/>
      </rPr>
      <t>560/491 SN8 ietīšana ģeotekstilā</t>
    </r>
  </si>
  <si>
    <r>
      <t xml:space="preserve">PP cauruļu </t>
    </r>
    <r>
      <rPr>
        <sz val="10"/>
        <rFont val="Calibri"/>
        <family val="2"/>
      </rPr>
      <t>Ø</t>
    </r>
    <r>
      <rPr>
        <sz val="10"/>
        <rFont val="Arial Narrow"/>
        <family val="2"/>
      </rPr>
      <t>560/491 SN8 montāža tranšejā</t>
    </r>
  </si>
  <si>
    <t>PP caurules Ø560/491 SN8 pievienojums esošajai LK akai (K2.1-E7)
tai skaitā aizsargčaulas montāža, pievienojuma noblīvēšana</t>
  </si>
  <si>
    <r>
      <t xml:space="preserve">Perforācijas caurumu izveidošana 3 rindas (10, 12 un14)
PP caurulēm </t>
    </r>
    <r>
      <rPr>
        <sz val="10"/>
        <rFont val="Calibri"/>
        <family val="2"/>
      </rPr>
      <t>Ø</t>
    </r>
    <r>
      <rPr>
        <sz val="10"/>
        <rFont val="Arial Narrow"/>
        <family val="2"/>
      </rPr>
      <t>400/351 SN8 (dubultsienu caurules ar integrētu uzmavu)</t>
    </r>
  </si>
  <si>
    <r>
      <t xml:space="preserve">PP cauruļu </t>
    </r>
    <r>
      <rPr>
        <sz val="10"/>
        <rFont val="Calibri"/>
        <family val="2"/>
      </rPr>
      <t>Ø</t>
    </r>
    <r>
      <rPr>
        <sz val="10"/>
        <rFont val="Arial Narrow"/>
        <family val="2"/>
      </rPr>
      <t>400/351 SN8 ietīšana ģeotekstilā</t>
    </r>
  </si>
  <si>
    <t>PP cauruļu Ø400/351 SN8 montāža tranšejā</t>
  </si>
  <si>
    <r>
      <t xml:space="preserve">Perforācijas caurumu izveidošana 3 rindas (10, 12 un14)
PP caurulēm </t>
    </r>
    <r>
      <rPr>
        <sz val="10"/>
        <rFont val="Calibri"/>
        <family val="2"/>
      </rPr>
      <t>Ø</t>
    </r>
    <r>
      <rPr>
        <sz val="10"/>
        <rFont val="Arial Narrow"/>
        <family val="2"/>
      </rPr>
      <t>250/218 SN8 (dubultsienu caurules ar integrētu uzmavu)</t>
    </r>
  </si>
  <si>
    <r>
      <t xml:space="preserve">PP cauruļu </t>
    </r>
    <r>
      <rPr>
        <sz val="10"/>
        <rFont val="Calibri"/>
        <family val="2"/>
      </rPr>
      <t>Ø</t>
    </r>
    <r>
      <rPr>
        <sz val="10"/>
        <rFont val="Arial Narrow"/>
        <family val="2"/>
      </rPr>
      <t>250/218 SN8 ietīšana ģeotekstilā</t>
    </r>
  </si>
  <si>
    <t>PP cauruļu Ø250/218 SN8 montāža tranšejā</t>
  </si>
  <si>
    <t>PP caurules Ø250/218 SN8 pievienojumi esošajām LK akām
tai skaitā aizsargčaulas montāža, pievienojuma noblīvēšana</t>
  </si>
  <si>
    <t>PP caurules Ø200/175 SN8 montāža tranšejā</t>
  </si>
  <si>
    <t>PP caurules Ø200/175 SN8 pievienojums esošajai LK akai
tai skaitā aizsargčaulas montāža, pievienojuma noblīvēšana</t>
  </si>
  <si>
    <t>Lietus ūdens kanalizācijas skatakas ∅800/500mm montāža tranšejā</t>
  </si>
  <si>
    <t>Lietus ūdens kanalizācijas skatakas ∅560/500mm montāža tranšejā</t>
  </si>
  <si>
    <t>Caurumu izurbšana akas vākā (12-15mm urbumi atbilstoši LG Prasībām)</t>
  </si>
  <si>
    <t>Lietus ūdens kanalizācijas gūlijas ∅400/315mm montāža tranšejā</t>
  </si>
  <si>
    <t xml:space="preserve">D250 caurules izlaides grāvī stiptināšana ar laukakmeņiem
izmantojot kādu no tipveida nogāzes nostiprināšanas risinājumiem </t>
  </si>
  <si>
    <t>Lietus ūdens kanalizācijas cauruļvadu skalošana</t>
  </si>
  <si>
    <t>CCTV inspekcija kolektoram</t>
  </si>
  <si>
    <t>Lietus ūdens kanalizācijas K2, K2/DT izbūve. Būvizstrādājumu izmaksas</t>
  </si>
  <si>
    <t xml:space="preserve">PP caurues Ø560/491 SN8 </t>
  </si>
  <si>
    <t>PP caurues Ø560/491 SN8 remontuzmavas/aizsargčaulas</t>
  </si>
  <si>
    <t xml:space="preserve">PP caurues Ø400/351 SN8 </t>
  </si>
  <si>
    <t>PP caurues Ø400/351 SN8 remontuzmavas/aizsargčaulas</t>
  </si>
  <si>
    <t xml:space="preserve">PP caurues Ø250/218 SN8 </t>
  </si>
  <si>
    <t>PP caurues Ø250/218 SN8 remontuzmavas/aizsargčaulas</t>
  </si>
  <si>
    <t xml:space="preserve">Ģeotekstils perforēto lietus ūdens kanalizācijas cauruļvadu ietīšanai </t>
  </si>
  <si>
    <r>
      <t>m</t>
    </r>
    <r>
      <rPr>
        <vertAlign val="superscript"/>
        <sz val="10"/>
        <rFont val="Arial Narrow"/>
        <family val="2"/>
      </rPr>
      <t>2</t>
    </r>
  </si>
  <si>
    <t xml:space="preserve">PP caurues Ø200/175 SN8 </t>
  </si>
  <si>
    <t>PP caurues Ø200/175 SN8 remontuzmavas/aizsargčaulas</t>
  </si>
  <si>
    <t>Materiāli projektēto cauruļvadu pievienojumu esošajām LK akām
ūdensdrošai noblīvēšanai (izvēlēto risinājumu saskaņojot ar autoru)</t>
  </si>
  <si>
    <t>Skatakas ∅800/500mm, ar teleskopisko cauruli. Tsk 40 tn rāmis, lūka</t>
  </si>
  <si>
    <t>Skatakas ∅560/500mm, ar teleskopisko cauruli. Tsk 40 tn rāmis, lūka</t>
  </si>
  <si>
    <t>Gūlijas ∅400/315mm, ar 70l nosēddaļu, ar tel. cauruli. Tsk 40 tn rāmis, □ reste</t>
  </si>
  <si>
    <t>Materiāli D250 caurules izlaides grāvī
stiprināšanai ar laukakmeņiem vai akmens šķembām</t>
  </si>
  <si>
    <t>Montāžas (savienošanas, izolācijas utml) palīgmateriāli</t>
  </si>
  <si>
    <t>Aērējie ūdensapgādes tīkli (U1)</t>
  </si>
  <si>
    <t>Lietus ūdens kanalizācijas tīkli (K2)</t>
  </si>
  <si>
    <t>"OLAINFARM" VIDSPRIEGUMA KABEĻLĪNIJU TĪKLI</t>
  </si>
  <si>
    <t>Darbu izmaksas</t>
  </si>
  <si>
    <t>Tranšeja - bedre kabeļa vai citu apakšzemes komunikāciju apsekošanai (šurfēšana)</t>
  </si>
  <si>
    <t>Tranšeja - bedre VS uzmavām</t>
  </si>
  <si>
    <t>Tranšejas rakšana un aizbēršana viena līdz divu kabeļu (caurules) guldīšanai 1m dziļumā</t>
  </si>
  <si>
    <t>Tranšejas rakšana un aizbēršana desmit kabeļiem (caurulēm) guldīšanai 1m dziļumā</t>
  </si>
  <si>
    <t>Tranšejas rakšana un aizbēršana viena līdz divu kabeļu (caurules) guldīšanai 1m dziļumā ar rokas instrumentiem</t>
  </si>
  <si>
    <t>Tranšejas rakšana un aizbēršana desmit kabeļiem (caurulēm) guldīšanai 1m dziļumā ar rokas instrumentiem</t>
  </si>
  <si>
    <t>Gultnes sagatavošana aizsargcaurulei, kabelim</t>
  </si>
  <si>
    <t>PVC caurules d=120 līdz 160 mm caurspiešana</t>
  </si>
  <si>
    <t>Kabeļu aizsargcaurules līdz d=110mm ieguldīšana gatavā tranšejā</t>
  </si>
  <si>
    <t>Kabeļu aizsargcaurules d=125 līdz 160 mm ieguldīšana gatavā tranšejā</t>
  </si>
  <si>
    <t>VS 3 dzīslu kabeļa 120 - 240 mm2 ieguldīšana gatavā tranšejā</t>
  </si>
  <si>
    <t>VS 3 dzīslu kabeļa 120 - 240 mm2 montāža caurulē</t>
  </si>
  <si>
    <t>Grunts nomaiņa, iekļaujot grunts izmaksas</t>
  </si>
  <si>
    <t>Liekās grunts aizvešana</t>
  </si>
  <si>
    <t xml:space="preserve">VS 1 dzīslu plastmasas izolācijas kabeļa no 120 mm2  savienošanas uzmavas montāža </t>
  </si>
  <si>
    <t>VS pārejas savienojuma uzmava 1 dzīslu plastmasas uz 3 dzīslu papīra izolācijas kabeļiem</t>
  </si>
  <si>
    <t>Kabeļa mehāniskā aizsarzība ar lentveida vai rievzobu profiliem</t>
  </si>
  <si>
    <t>VS kabeļlīnijas atvienošana un pievienošana</t>
  </si>
  <si>
    <t>pievienoj.</t>
  </si>
  <si>
    <t>VS 3 dzīslu kabeļa demontāža</t>
  </si>
  <si>
    <t>km</t>
  </si>
  <si>
    <t>VS kabeļa griešana, pārslēgšana</t>
  </si>
  <si>
    <t>Esošā piketstabiņa demontāža</t>
  </si>
  <si>
    <t>EPL vai sarkanās līnijas nospraušana</t>
  </si>
  <si>
    <t>EPL digitālā uzmērīšana</t>
  </si>
  <si>
    <t>VS kabeļa pārbaude ar laboratoriju</t>
  </si>
  <si>
    <t>Materiālu izmaksas</t>
  </si>
  <si>
    <t>12kV 1dzīslu kabelis ar plastmasas izolāciju un lentas ekrānu AHXAMK-W 3x1x120/35mm2</t>
  </si>
  <si>
    <t>12kV 1dzīslu kabelis ar plastmasas izolāciju un lentas ekrānu AHXAMK-W 3x1x240/35mm2</t>
  </si>
  <si>
    <t>Pārejas savienojuma uzmava, 3 dzīslu kabeļiem ar papīra izolāciju kopīgā apvalkā uz 1 dzīslu plastmasas izolācijas kabeļiem ar lentas ekrānu CHMPRSV3-1W 12kV, 95-240 (3fāzēm)</t>
  </si>
  <si>
    <t>Savienojuma uzmava 12kV 1dzīslu kabeļiem ar plastmasas izolāciju un lentas ekrānu, POLJ-12/1x120-240-CEE01 (3fāzēm)</t>
  </si>
  <si>
    <t>Kabeļa aizsargprofils L125/50</t>
  </si>
  <si>
    <t>Caurdures caurule EVOCAB STING-160, 1250N</t>
  </si>
  <si>
    <t>Aizsargcaurule EVOCAB SUPERHARD-160, 1250N</t>
  </si>
  <si>
    <t>Aizsargcaurule EVOCAB SUPERHARD-110, 1250N</t>
  </si>
  <si>
    <t>Aizsargcaurule EVOCAB HARD-160, 750N</t>
  </si>
  <si>
    <t>Aizsargcaurule EVOCAB HARD-110, 750N</t>
  </si>
  <si>
    <t>Aizsargcaurule EVOCAB FLEX-160, 450N</t>
  </si>
  <si>
    <t>Aizsargcaurule EVOCAB FLEX-110, 450N</t>
  </si>
  <si>
    <t>Signāllenta MBN</t>
  </si>
  <si>
    <t>Neuzskaitītie palīgmateriāli</t>
  </si>
  <si>
    <t>objekts</t>
  </si>
  <si>
    <t>APGAISMOJUMA TĪKLI</t>
  </si>
  <si>
    <t>Tranšejas rakšana vienam kabelim vai caurulei pielietojot tehniku</t>
  </si>
  <si>
    <t>Tranšejas rakšana vienam kabelim vai caurulei pielietotjot rokas instrumentus</t>
  </si>
  <si>
    <t>Caurules līdz d-110 ieguldīšana tranšejā</t>
  </si>
  <si>
    <t>Kabeļa ievilkšana līdz d-110 caurulē</t>
  </si>
  <si>
    <t>Gultnes sagatavosana kabelim, caurulei</t>
  </si>
  <si>
    <t>PVC caurules d=70 līdz 110 mm caurspiešana</t>
  </si>
  <si>
    <t>Kabeļa ieguldīšana tranšejā</t>
  </si>
  <si>
    <t>Kabelis balstu pamatnēs, sadalnē</t>
  </si>
  <si>
    <t>Kabeļa 3x1.5 montāža pa balstu</t>
  </si>
  <si>
    <t>Kabeļa gala apdares montāža</t>
  </si>
  <si>
    <t>Apgaismojuma vadības sadalnes ar pamatni komplektēšana, montāža</t>
  </si>
  <si>
    <t>Automātslēdža montāža apgaismojuma stabā</t>
  </si>
  <si>
    <t>Kūstošā drošinātāja montāža sadalnē</t>
  </si>
  <si>
    <t>Gaismekļu montāža apgaismojuma stabā</t>
  </si>
  <si>
    <t>Apgaismojuma stabu ar konsolēm montāža</t>
  </si>
  <si>
    <t>Bedres rakšana apgaismojuma balsta pamatnei</t>
  </si>
  <si>
    <t>Signāllentas uzklāšana</t>
  </si>
  <si>
    <t>Horizontālā zemētāja montāža tranšejā</t>
  </si>
  <si>
    <t>Vertikālā zemētāja dziļumā līdz 5 m montāža</t>
  </si>
  <si>
    <t>Esošo dzelzbetona apgaismojuma stabu demontāža</t>
  </si>
  <si>
    <t>Esošo gaismekļu demontāža no dzelzbetona apgaismojuma stabiem</t>
  </si>
  <si>
    <t>Esošā ZS kabeļa atrakšana, demontāža</t>
  </si>
  <si>
    <t>ZS gaisvavadu demontāža</t>
  </si>
  <si>
    <t>v.v/km</t>
  </si>
  <si>
    <t>Kabeļa AMKA demontāža</t>
  </si>
  <si>
    <t>Izolācijas pretestības mērīšana</t>
  </si>
  <si>
    <t>Tehniskās dokumentācijas izstrāde</t>
  </si>
  <si>
    <t>Atļaujas saskaņošana un darbu veikšanas krustojumos ar “Latvijas dzelzceļš” sliežu ceļiem</t>
  </si>
  <si>
    <t>Rakšanas atļaujas saņemšana</t>
  </si>
  <si>
    <t>0.4kV kabelis ar Al dzīslām AXMK 4x35mm2</t>
  </si>
  <si>
    <t>0.4kV kabelis ar Cu dzīslām NYY-J 3x1,5mm2</t>
  </si>
  <si>
    <t>Apgaismojuma vadības sadalne ar pamatni (individuāli izgatavojama pēc shēmas)</t>
  </si>
  <si>
    <t>Kabeļu gala apdare, EPKT0015</t>
  </si>
  <si>
    <t>Caurdures caurule EVOCAB STING-110, 1250N</t>
  </si>
  <si>
    <t>Aizsargcaurule EVOCAB HARD-50, 750N</t>
  </si>
  <si>
    <t>Aizsargcaurule EVOCAB FLEX-50, 450N</t>
  </si>
  <si>
    <t>Automātslēdzis 1P 6A B</t>
  </si>
  <si>
    <t>Kūstošais drošinātāja ieliktnis NH00, 25A</t>
  </si>
  <si>
    <t>Signāllenta, MBN</t>
  </si>
  <si>
    <t>Piketstabiņš ar aizsargjoslas uzlīmi</t>
  </si>
  <si>
    <t>Ielas apgaismojuma stabs, metāla, ar gumijas blīvi, h=6m (att.starp konsoli un zemi)</t>
  </si>
  <si>
    <t>Balsta pamatne P-1.3, h=5-8m balstam</t>
  </si>
  <si>
    <t>Apgaismojuma balsta konsole L-veida, 2.0/1.0/15 (Hv/V/leņķis)</t>
  </si>
  <si>
    <t>Apgaismojuma balsta konsole T-veida, 2.0/1.0/15 (Hv/V/leņķis)</t>
  </si>
  <si>
    <t>Zemējuma elektrods (vertikālais) 16mm/2000mm</t>
  </si>
  <si>
    <t>Zemējuma komplekts apgaismojuma vadības sadalnei</t>
  </si>
  <si>
    <t>Keramzīts sadalietaisei</t>
  </si>
  <si>
    <t>sadalne</t>
  </si>
  <si>
    <t>Esošā vidsprieguma kabeļa atrakšana, dalītās caurules montāža</t>
  </si>
  <si>
    <t>Esošā piketstabiņa demontāža, pārcelšana</t>
  </si>
  <si>
    <t>Dalītā aizsargcaurule EVOCAB SPLIT-160, 450N</t>
  </si>
  <si>
    <t>Esošo sešu VS kabeļu atrakšana pielietojot rokas instrumentus</t>
  </si>
  <si>
    <t>Dalītās aizsargcaurules montāža uz esošajiem VS kabeļiem</t>
  </si>
  <si>
    <t>Tranšejas rakšana sešām rezerves caurulēm, pielietojot rokas instrumentus</t>
  </si>
  <si>
    <t>Rezerves caurules ieguldīšana tranšejā</t>
  </si>
  <si>
    <t>Caurules d-160 gala nosegvāku montāža</t>
  </si>
  <si>
    <t>Piketstabiņa uzstādīšana</t>
  </si>
  <si>
    <t>Rezerves aizsargcaurule EVOCAB SUPERHARD-110, 1250N</t>
  </si>
  <si>
    <t>Caurules d-110 nosegvāks</t>
  </si>
  <si>
    <t>ESOŠO ELT KOMUNIKĀCIJU AIZSARDZĪA</t>
  </si>
  <si>
    <t>SAKARU TĪKLU PĀRCELŠANA</t>
  </si>
  <si>
    <t>Tranšejas rakšana līdz 1.0m dziļumam vienai līdz divām sakaru caurulēm ar rokas instrumentiem</t>
  </si>
  <si>
    <t>Tranšejas rakšana līdz 1.0m dziļumam vienai līdz divām sakaru caurulēm ar tehniku</t>
  </si>
  <si>
    <t>Bedres rakšana un sagatavošana telekomunikāciju akām</t>
  </si>
  <si>
    <t>Telekomunikāciju akas ar vāku un gredzeniem uzstādīšana</t>
  </si>
  <si>
    <t>Gultnes sagatavošana sakaru caurulei</t>
  </si>
  <si>
    <t>Esošā sakaru kabeļa atrakšana, dalītās aizsargcaurules EVOCAB SPLIT-110, 450N  montāža</t>
  </si>
  <si>
    <t>Caurules d-100 ieguldīšana tranšejā</t>
  </si>
  <si>
    <t>Esošo sakaru kabeļu griešana, pārslēgšana</t>
  </si>
  <si>
    <t>Sakaru kabeļu savienojuma uzmavas montāža</t>
  </si>
  <si>
    <t>Sakaru kabeļa VMOHBU 200x2x0.5 montāža sakaru kanalizācijā</t>
  </si>
  <si>
    <t>Sakaru kabeļa VMOHBU 20x2x0.5 montāža sakaru kanalizācijā</t>
  </si>
  <si>
    <t>Sakaru kabeļa VMOHBU 10x2x0.5 montāža sakaru kanalizācijā</t>
  </si>
  <si>
    <t>Buksieris caurulē</t>
  </si>
  <si>
    <t>Esošās savienojuma uzmavas atrakšana, demontāža</t>
  </si>
  <si>
    <t>Esošā sakaru kabeļa atrakšana, pārcelšana</t>
  </si>
  <si>
    <t>Esošo sakaru kabeļu atrakšana, demontēšana</t>
  </si>
  <si>
    <t>Telekomunikāciju aku ievadu noblīvēšana</t>
  </si>
  <si>
    <t>Vara kabeļlīniju testēšana</t>
  </si>
  <si>
    <t>Esošo piketstabiņu pārcelšana</t>
  </si>
  <si>
    <t>Līkumu montāža</t>
  </si>
  <si>
    <t>Izpilddokumentācijas izstrāde</t>
  </si>
  <si>
    <t>Telekomunikāciju caurule EVOTEL, d-100, 750N</t>
  </si>
  <si>
    <t>Dalītā aizsargcaurule EVOCAB SPLIT-110, 450N</t>
  </si>
  <si>
    <t>Telekomunikāciju kabeļu plastmasas aka KP-PEH, 800x650 ar kvadrātveida pamatni</t>
  </si>
  <si>
    <t>Telekomunikāciju kabeļu betona aka KKC-2, 1350x1030</t>
  </si>
  <si>
    <t>Akas vāks ar dzelzbetona gredzenu B125/12,5t, ar "Lattelecom" logo</t>
  </si>
  <si>
    <t>Telekomunikāciju kabelis VMOHBU 200x2x0.5, ārtelpu, melns</t>
  </si>
  <si>
    <t>Telekomunikāciju kabelis VMOHBU 20x2x0.5, ārtelpu, melns</t>
  </si>
  <si>
    <t>Telekomunikāciju kabelis VMOHBU 10x2x0.5, ārtelpu, melns</t>
  </si>
  <si>
    <t>Sakaru kabeļa savienojuma uzmava NITTO 200x2x0.5</t>
  </si>
  <si>
    <t>Sakaru kabeļa savienojuma uzmava NITTO 50x2x0.5</t>
  </si>
  <si>
    <t>Sakaru kabeļa savienojuma uzmava NITTO 10x2x0.5</t>
  </si>
  <si>
    <t>Līkums EVOTEL caurulēm D=100, 45grādi</t>
  </si>
  <si>
    <t>Līkums EVOTEL caurulēm D=100, 90grādi</t>
  </si>
  <si>
    <t>Buksieris</t>
  </si>
  <si>
    <t>Signāllenta</t>
  </si>
  <si>
    <t>Smiltis</t>
  </si>
  <si>
    <t>Šķembas</t>
  </si>
  <si>
    <t>Betona java</t>
  </si>
  <si>
    <t>EST REZERVES CAURULES IZBŪVE</t>
  </si>
  <si>
    <t>Caurules pārejas uzstādīšana</t>
  </si>
  <si>
    <t>Esošo sakara cauruļu griešana</t>
  </si>
  <si>
    <t>caurules</t>
  </si>
  <si>
    <t>Caurules pāreja d100/110</t>
  </si>
  <si>
    <t>AS "Olainfarm" vidsprieguma kabeļlīniju tīkli</t>
  </si>
  <si>
    <t>Apgaismojuma tīkli</t>
  </si>
  <si>
    <t>Esošo ELT komunikāciju aizsardzība</t>
  </si>
  <si>
    <t>SIA "Nordic Industrial Park" tīklu izbūve</t>
  </si>
  <si>
    <t>SIA "NORDIC INDUSTRIAL PARK" TĪKLU IZBŪVE</t>
  </si>
  <si>
    <t>Sakaru tīklu pārcelšana</t>
  </si>
  <si>
    <t>EST rezerves caurules izbūve</t>
  </si>
  <si>
    <t>Tāme sastādīta ______. gada ____. ___________</t>
  </si>
  <si>
    <t>Sastādīja ________________________________</t>
  </si>
  <si>
    <t>Pārbaudija ________________________________</t>
  </si>
  <si>
    <t>Kopā U1 daļa:</t>
  </si>
  <si>
    <t xml:space="preserve">Tāme sastādīta </t>
  </si>
  <si>
    <t>Tāme sastādīta pamatojoties uz EST daļas rasējumiem.</t>
  </si>
  <si>
    <t>Tāme sastādīta</t>
  </si>
  <si>
    <t>Tāme sastādīta pamatojoties uz ELT daļas rasējumiem.</t>
  </si>
  <si>
    <t>Tāme sastādīta pamatojoties uz arhitektūras daļas rasējumiem.</t>
  </si>
  <si>
    <t>Tāme sastādīta pamatojoties uz UKT daļas rasējumiem.</t>
  </si>
  <si>
    <t>Gaismeklis Philips UniStreet BGS202 LED-HB-4S-/740 I DM11 CLO D9 48/60A ar dimmešanas līkni DDF3 vai ekvivalents</t>
  </si>
  <si>
    <r>
      <t>Iepirkuma numurs:</t>
    </r>
    <r>
      <rPr>
        <sz val="10"/>
        <rFont val="Arial Narrow"/>
        <family val="2"/>
      </rPr>
      <t xml:space="preserve"> ONP 2018/39
</t>
    </r>
  </si>
  <si>
    <t>Iepirkuma numurs: ONP 2018/39</t>
  </si>
  <si>
    <r>
      <t>Iepirkuma numurs: ONP 2018/39</t>
    </r>
    <r>
      <rPr>
        <sz val="10"/>
        <rFont val="Arial Narrow"/>
        <family val="2"/>
      </rPr>
      <t xml:space="preserve">
</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</si>
</sst>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_-;\-* #,##0_€_-;_-* &quot;-&quot;_€_-;_-@_-"/>
    <numFmt numFmtId="182" formatCode="_-* #,##0.00&quot;€&quot;_-;\-* #,##0.00&quot;€&quot;_-;_-* &quot;-&quot;??&quot;€&quot;_-;_-@_-"/>
    <numFmt numFmtId="183" formatCode="_-* #,##0.00_€_-;\-* #,##0.00_€_-;_-* &quot;-&quot;??_€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quot;Yes&quot;;&quot;Yes&quot;;&quot;No&quot;"/>
    <numFmt numFmtId="193" formatCode="&quot;True&quot;;&quot;True&quot;;&quot;False&quot;"/>
    <numFmt numFmtId="194" formatCode="&quot;On&quot;;&quot;On&quot;;&quot;Off&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
    <numFmt numFmtId="200" formatCode="0.000"/>
    <numFmt numFmtId="201" formatCode="#0\+00"/>
    <numFmt numFmtId="202" formatCode="0.0"/>
    <numFmt numFmtId="203" formatCode="mmm/yyyy"/>
    <numFmt numFmtId="204" formatCode="[$€-2]\ #,##0.00_);[Red]\([$€-2]\ #,##0.00\)"/>
  </numFmts>
  <fonts count="52">
    <font>
      <sz val="10"/>
      <name val="Arial"/>
      <family val="0"/>
    </font>
    <font>
      <sz val="10"/>
      <color indexed="8"/>
      <name val="Arial"/>
      <family val="2"/>
    </font>
    <font>
      <u val="single"/>
      <sz val="10"/>
      <color indexed="12"/>
      <name val="Arial"/>
      <family val="2"/>
    </font>
    <font>
      <u val="single"/>
      <sz val="10"/>
      <color indexed="36"/>
      <name val="Arial"/>
      <family val="2"/>
    </font>
    <font>
      <sz val="8"/>
      <name val="Arial Narrow"/>
      <family val="2"/>
    </font>
    <font>
      <sz val="10"/>
      <name val="Arial Narrow"/>
      <family val="2"/>
    </font>
    <font>
      <b/>
      <sz val="9"/>
      <name val="Arial Narrow"/>
      <family val="2"/>
    </font>
    <font>
      <sz val="9"/>
      <name val="Arial Narrow"/>
      <family val="2"/>
    </font>
    <font>
      <b/>
      <sz val="10"/>
      <name val="Arial Narrow"/>
      <family val="2"/>
    </font>
    <font>
      <sz val="8"/>
      <name val="Arial"/>
      <family val="2"/>
    </font>
    <font>
      <sz val="16"/>
      <name val="Arial Narrow"/>
      <family val="2"/>
    </font>
    <font>
      <b/>
      <sz val="11"/>
      <name val="Arial Narrow"/>
      <family val="2"/>
    </font>
    <font>
      <sz val="10"/>
      <name val="Calibri"/>
      <family val="2"/>
    </font>
    <font>
      <b/>
      <sz val="16"/>
      <name val="Arial Narrow"/>
      <family val="2"/>
    </font>
    <font>
      <sz val="10"/>
      <name val="Helv"/>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8"/>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34999001026153564"/>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1" borderId="1"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 fillId="0" borderId="0" applyNumberFormat="0" applyFill="0" applyBorder="0" applyAlignment="0" applyProtection="0"/>
    <xf numFmtId="0" fontId="39"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0" applyNumberFormat="0" applyBorder="0" applyAlignment="0" applyProtection="0"/>
    <xf numFmtId="0" fontId="14" fillId="0" borderId="0">
      <alignment/>
      <protection/>
    </xf>
    <xf numFmtId="0" fontId="0" fillId="0" borderId="0">
      <alignment/>
      <protection/>
    </xf>
    <xf numFmtId="0" fontId="1"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cellStyleXfs>
  <cellXfs count="103">
    <xf numFmtId="0" fontId="0" fillId="0" borderId="0" xfId="0" applyAlignment="1">
      <alignment/>
    </xf>
    <xf numFmtId="0" fontId="4" fillId="0" borderId="0" xfId="0" applyNumberFormat="1" applyFont="1" applyFill="1" applyBorder="1" applyAlignment="1">
      <alignment horizontal="center"/>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5" fillId="0" borderId="0" xfId="0" applyNumberFormat="1" applyFont="1" applyFill="1" applyBorder="1" applyAlignment="1">
      <alignment horizontal="center"/>
    </xf>
    <xf numFmtId="49" fontId="5" fillId="0" borderId="0" xfId="0" applyNumberFormat="1" applyFont="1" applyFill="1" applyBorder="1" applyAlignment="1">
      <alignment/>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xf>
    <xf numFmtId="49" fontId="6" fillId="33" borderId="10" xfId="0" applyNumberFormat="1" applyFont="1" applyFill="1" applyBorder="1" applyAlignment="1">
      <alignment horizontal="center" wrapText="1"/>
    </xf>
    <xf numFmtId="0" fontId="6" fillId="33" borderId="10" xfId="0" applyFont="1" applyFill="1" applyBorder="1" applyAlignment="1">
      <alignment horizontal="center" wrapText="1"/>
    </xf>
    <xf numFmtId="0" fontId="6" fillId="33" borderId="10" xfId="0" applyNumberFormat="1" applyFont="1" applyFill="1" applyBorder="1" applyAlignment="1">
      <alignment horizontal="center" wrapText="1"/>
    </xf>
    <xf numFmtId="0" fontId="8" fillId="34" borderId="10" xfId="0"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8" fillId="34" borderId="10" xfId="0" applyFont="1" applyFill="1" applyBorder="1" applyAlignment="1">
      <alignment horizontal="left" vertical="center"/>
    </xf>
    <xf numFmtId="0" fontId="8" fillId="34" borderId="10" xfId="0" applyFont="1" applyFill="1" applyBorder="1" applyAlignment="1">
      <alignment vertical="center"/>
    </xf>
    <xf numFmtId="49" fontId="6" fillId="34" borderId="10" xfId="0" applyNumberFormat="1" applyFont="1" applyFill="1" applyBorder="1" applyAlignment="1">
      <alignment horizontal="center"/>
    </xf>
    <xf numFmtId="0" fontId="6" fillId="34" borderId="10" xfId="0" applyFont="1" applyFill="1" applyBorder="1" applyAlignment="1">
      <alignment horizontal="center"/>
    </xf>
    <xf numFmtId="202" fontId="5" fillId="35" borderId="10" xfId="0" applyNumberFormat="1" applyFont="1" applyFill="1" applyBorder="1" applyAlignment="1">
      <alignment horizontal="center" vertical="center" wrapText="1"/>
    </xf>
    <xf numFmtId="202" fontId="5" fillId="0" borderId="10" xfId="0" applyNumberFormat="1" applyFont="1" applyFill="1" applyBorder="1" applyAlignment="1">
      <alignment horizontal="center" vertical="center" wrapText="1"/>
    </xf>
    <xf numFmtId="202" fontId="5" fillId="0" borderId="10" xfId="0" applyNumberFormat="1" applyFont="1" applyFill="1" applyBorder="1" applyAlignment="1">
      <alignment horizontal="center" vertical="center"/>
    </xf>
    <xf numFmtId="202" fontId="5" fillId="35" borderId="10" xfId="0" applyNumberFormat="1" applyFont="1" applyFill="1" applyBorder="1" applyAlignment="1">
      <alignment horizontal="center" vertical="center"/>
    </xf>
    <xf numFmtId="202" fontId="5" fillId="0" borderId="10" xfId="0" applyNumberFormat="1" applyFont="1" applyFill="1" applyBorder="1" applyAlignment="1">
      <alignment vertical="center"/>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xf>
    <xf numFmtId="202" fontId="5" fillId="34" borderId="10" xfId="0" applyNumberFormat="1" applyFont="1" applyFill="1" applyBorder="1" applyAlignment="1">
      <alignment vertical="center"/>
    </xf>
    <xf numFmtId="1" fontId="5" fillId="0" borderId="10" xfId="0" applyNumberFormat="1" applyFont="1" applyFill="1" applyBorder="1" applyAlignment="1">
      <alignment horizontal="center"/>
    </xf>
    <xf numFmtId="0" fontId="8"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8" fillId="34" borderId="10" xfId="0" applyFont="1" applyFill="1" applyBorder="1" applyAlignment="1">
      <alignment horizontal="center" vertical="center"/>
    </xf>
    <xf numFmtId="0" fontId="5" fillId="0" borderId="0" xfId="0" applyFont="1" applyFill="1" applyBorder="1" applyAlignment="1">
      <alignment horizontal="center"/>
    </xf>
    <xf numFmtId="0" fontId="5" fillId="0" borderId="10" xfId="0" applyFont="1" applyFill="1" applyBorder="1" applyAlignment="1">
      <alignment vertical="center" wrapText="1"/>
    </xf>
    <xf numFmtId="0" fontId="51" fillId="0" borderId="0" xfId="0" applyFont="1" applyFill="1" applyBorder="1" applyAlignment="1">
      <alignment/>
    </xf>
    <xf numFmtId="202" fontId="51" fillId="0" borderId="0" xfId="0" applyNumberFormat="1" applyFont="1" applyFill="1" applyBorder="1" applyAlignment="1">
      <alignment/>
    </xf>
    <xf numFmtId="202" fontId="6" fillId="33" borderId="10" xfId="52" applyNumberFormat="1" applyFont="1" applyFill="1" applyBorder="1" applyAlignment="1">
      <alignment horizontal="center" wrapText="1"/>
      <protection/>
    </xf>
    <xf numFmtId="202" fontId="5" fillId="0" borderId="0" xfId="0" applyNumberFormat="1" applyFont="1" applyFill="1" applyBorder="1" applyAlignment="1">
      <alignment/>
    </xf>
    <xf numFmtId="1" fontId="5" fillId="0" borderId="0" xfId="0" applyNumberFormat="1" applyFont="1" applyFill="1" applyBorder="1" applyAlignment="1">
      <alignment horizont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2" fontId="6" fillId="33" borderId="10" xfId="0" applyNumberFormat="1" applyFont="1" applyFill="1" applyBorder="1" applyAlignment="1">
      <alignment horizontal="center" wrapText="1"/>
    </xf>
    <xf numFmtId="2" fontId="6" fillId="33" borderId="10" xfId="52" applyNumberFormat="1" applyFont="1" applyFill="1" applyBorder="1" applyAlignment="1">
      <alignment horizontal="center" wrapText="1"/>
      <protection/>
    </xf>
    <xf numFmtId="2" fontId="5" fillId="35" borderId="10" xfId="0" applyNumberFormat="1" applyFont="1" applyFill="1" applyBorder="1" applyAlignment="1">
      <alignment horizontal="center" vertical="center" wrapText="1"/>
    </xf>
    <xf numFmtId="2" fontId="5" fillId="35" borderId="0" xfId="0" applyNumberFormat="1"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vertical="center"/>
    </xf>
    <xf numFmtId="2" fontId="5" fillId="0" borderId="10" xfId="0" applyNumberFormat="1" applyFont="1" applyFill="1" applyBorder="1" applyAlignment="1">
      <alignment horizontal="center" vertical="center" wrapText="1"/>
    </xf>
    <xf numFmtId="0" fontId="5" fillId="0" borderId="0" xfId="0" applyFont="1" applyFill="1" applyAlignment="1">
      <alignment horizontal="left" vertical="justify" wrapText="1"/>
    </xf>
    <xf numFmtId="1" fontId="10" fillId="0" borderId="0" xfId="0" applyNumberFormat="1" applyFont="1" applyFill="1" applyBorder="1" applyAlignment="1">
      <alignment horizontal="center"/>
    </xf>
    <xf numFmtId="1" fontId="8" fillId="0" borderId="0" xfId="0" applyNumberFormat="1" applyFont="1" applyFill="1" applyBorder="1" applyAlignment="1">
      <alignment vertical="top" wrapText="1"/>
    </xf>
    <xf numFmtId="1" fontId="5" fillId="0" borderId="0" xfId="0" applyNumberFormat="1" applyFont="1" applyFill="1" applyBorder="1" applyAlignment="1">
      <alignment horizontal="left" vertical="top"/>
    </xf>
    <xf numFmtId="1" fontId="5" fillId="0" borderId="0" xfId="0" applyNumberFormat="1" applyFont="1" applyFill="1" applyBorder="1" applyAlignment="1">
      <alignment vertical="top" wrapText="1"/>
    </xf>
    <xf numFmtId="2" fontId="5" fillId="0" borderId="0" xfId="0" applyNumberFormat="1" applyFont="1" applyFill="1" applyBorder="1" applyAlignment="1">
      <alignment horizontal="right" vertical="top"/>
    </xf>
    <xf numFmtId="1" fontId="5" fillId="0" borderId="0" xfId="0" applyNumberFormat="1" applyFont="1" applyFill="1" applyBorder="1" applyAlignment="1">
      <alignment horizontal="left" vertical="top" wrapText="1"/>
    </xf>
    <xf numFmtId="2" fontId="7" fillId="0" borderId="0" xfId="0" applyNumberFormat="1" applyFont="1" applyFill="1" applyBorder="1" applyAlignment="1">
      <alignment/>
    </xf>
    <xf numFmtId="0" fontId="5" fillId="0" borderId="0" xfId="0" applyFont="1" applyAlignment="1">
      <alignment/>
    </xf>
    <xf numFmtId="0" fontId="5" fillId="0" borderId="11" xfId="0" applyFont="1" applyBorder="1" applyAlignment="1">
      <alignment/>
    </xf>
    <xf numFmtId="0" fontId="7" fillId="0" borderId="0" xfId="0" applyFont="1" applyBorder="1" applyAlignment="1">
      <alignment/>
    </xf>
    <xf numFmtId="49" fontId="6" fillId="36" borderId="10" xfId="0" applyNumberFormat="1" applyFont="1" applyFill="1" applyBorder="1" applyAlignment="1">
      <alignment horizontal="center" wrapText="1"/>
    </xf>
    <xf numFmtId="49" fontId="6" fillId="37" borderId="10" xfId="0" applyNumberFormat="1" applyFont="1" applyFill="1" applyBorder="1" applyAlignment="1">
      <alignment horizontal="center"/>
    </xf>
    <xf numFmtId="0" fontId="0" fillId="0" borderId="0" xfId="0" applyFont="1" applyAlignment="1">
      <alignment/>
    </xf>
    <xf numFmtId="0" fontId="5" fillId="0" borderId="0" xfId="51" applyFont="1" applyFill="1" applyAlignment="1">
      <alignment horizontal="left"/>
      <protection/>
    </xf>
    <xf numFmtId="0" fontId="5"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0" xfId="50" applyFont="1" applyFill="1" applyBorder="1" applyAlignment="1">
      <alignment wrapText="1"/>
      <protection/>
    </xf>
    <xf numFmtId="0" fontId="5" fillId="0" borderId="10" xfId="50" applyFont="1" applyFill="1" applyBorder="1" applyAlignment="1">
      <alignment horizontal="left" vertical="center" wrapText="1"/>
      <protection/>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vertical="center" wrapText="1"/>
    </xf>
    <xf numFmtId="2" fontId="0" fillId="0" borderId="0" xfId="0" applyNumberFormat="1" applyAlignment="1">
      <alignment/>
    </xf>
    <xf numFmtId="202" fontId="5" fillId="35" borderId="12" xfId="0" applyNumberFormat="1" applyFont="1" applyFill="1" applyBorder="1" applyAlignment="1">
      <alignment horizontal="center" vertical="center" wrapText="1"/>
    </xf>
    <xf numFmtId="202" fontId="5" fillId="0" borderId="12" xfId="0" applyNumberFormat="1" applyFont="1" applyFill="1" applyBorder="1" applyAlignment="1">
      <alignment horizontal="center" vertical="center" wrapText="1"/>
    </xf>
    <xf numFmtId="202" fontId="5" fillId="0" borderId="12" xfId="0" applyNumberFormat="1" applyFont="1" applyFill="1" applyBorder="1" applyAlignment="1">
      <alignment vertical="center"/>
    </xf>
    <xf numFmtId="202" fontId="5" fillId="0" borderId="12" xfId="0" applyNumberFormat="1" applyFont="1" applyFill="1" applyBorder="1" applyAlignment="1">
      <alignment horizontal="center" vertical="center"/>
    </xf>
    <xf numFmtId="1" fontId="5" fillId="34" borderId="10" xfId="0" applyNumberFormat="1" applyFont="1" applyFill="1" applyBorder="1" applyAlignment="1">
      <alignment horizontal="center"/>
    </xf>
    <xf numFmtId="2"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right"/>
    </xf>
    <xf numFmtId="0" fontId="7" fillId="0" borderId="13" xfId="0" applyFont="1" applyBorder="1" applyAlignment="1">
      <alignment horizontal="center"/>
    </xf>
    <xf numFmtId="0" fontId="13" fillId="0" borderId="0" xfId="0" applyFont="1" applyAlignment="1">
      <alignment horizontal="center"/>
    </xf>
    <xf numFmtId="1" fontId="8" fillId="0" borderId="0" xfId="0" applyNumberFormat="1" applyFont="1" applyFill="1" applyBorder="1" applyAlignment="1">
      <alignment horizontal="left" vertical="top" wrapText="1"/>
    </xf>
    <xf numFmtId="0" fontId="5" fillId="0" borderId="0" xfId="0" applyFont="1" applyAlignment="1">
      <alignment horizontal="left"/>
    </xf>
    <xf numFmtId="0" fontId="6" fillId="36" borderId="10" xfId="0" applyFont="1" applyFill="1" applyBorder="1" applyAlignment="1">
      <alignment horizontal="center" wrapText="1"/>
    </xf>
    <xf numFmtId="0" fontId="6" fillId="38" borderId="10" xfId="0" applyFont="1" applyFill="1" applyBorder="1" applyAlignment="1">
      <alignment horizontal="center"/>
    </xf>
    <xf numFmtId="0" fontId="5" fillId="0" borderId="10"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1" fontId="5" fillId="0" borderId="0" xfId="0" applyNumberFormat="1" applyFont="1" applyFill="1" applyBorder="1" applyAlignment="1">
      <alignment horizontal="center" vertical="top" wrapText="1"/>
    </xf>
    <xf numFmtId="0" fontId="8" fillId="0" borderId="10" xfId="0" applyFont="1" applyBorder="1" applyAlignment="1">
      <alignment horizontal="right"/>
    </xf>
    <xf numFmtId="0" fontId="5" fillId="0" borderId="0" xfId="0" applyFont="1" applyFill="1" applyAlignment="1">
      <alignment horizontal="left" vertical="justify" wrapText="1"/>
    </xf>
    <xf numFmtId="1" fontId="10" fillId="0" borderId="0" xfId="0" applyNumberFormat="1" applyFont="1" applyFill="1" applyBorder="1" applyAlignment="1">
      <alignment horizontal="center"/>
    </xf>
    <xf numFmtId="0" fontId="5" fillId="0" borderId="10" xfId="0" applyFont="1" applyFill="1" applyBorder="1" applyAlignment="1">
      <alignment horizontal="right" vertical="center" wrapText="1"/>
    </xf>
    <xf numFmtId="1" fontId="5" fillId="0" borderId="0" xfId="0" applyNumberFormat="1" applyFont="1" applyFill="1" applyBorder="1" applyAlignment="1">
      <alignment horizontal="left" vertical="top" wrapText="1"/>
    </xf>
    <xf numFmtId="49" fontId="11" fillId="34" borderId="10" xfId="0" applyNumberFormat="1" applyFont="1" applyFill="1" applyBorder="1" applyAlignment="1">
      <alignment horizontal="center"/>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xf>
    <xf numFmtId="49" fontId="11" fillId="34" borderId="17" xfId="0" applyNumberFormat="1" applyFont="1" applyFill="1" applyBorder="1" applyAlignment="1">
      <alignment horizontal="center"/>
    </xf>
    <xf numFmtId="49" fontId="11" fillId="34" borderId="13" xfId="0" applyNumberFormat="1" applyFont="1" applyFill="1" applyBorder="1" applyAlignment="1">
      <alignment horizontal="center"/>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rmal_Kopsavilkums L1" xfId="51"/>
    <cellStyle name="Normal_Sheet1"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8"/>
  <sheetViews>
    <sheetView zoomScaleSheetLayoutView="130" zoomScalePageLayoutView="0" workbookViewId="0" topLeftCell="A1">
      <selection activeCell="A14" sqref="A14:F14"/>
    </sheetView>
  </sheetViews>
  <sheetFormatPr defaultColWidth="9.140625" defaultRowHeight="12.75"/>
  <cols>
    <col min="8" max="8" width="10.7109375" style="0" customWidth="1"/>
    <col min="13" max="13" width="9.57421875" style="0" bestFit="1" customWidth="1"/>
  </cols>
  <sheetData>
    <row r="1" spans="1:9" ht="12.75">
      <c r="A1" s="59"/>
      <c r="B1" s="59"/>
      <c r="C1" s="59"/>
      <c r="D1" s="59"/>
      <c r="E1" s="59"/>
      <c r="F1" s="59"/>
      <c r="G1" s="59"/>
      <c r="H1" s="59"/>
      <c r="I1" s="59"/>
    </row>
    <row r="2" spans="1:9" ht="12.75">
      <c r="A2" s="59"/>
      <c r="B2" s="59"/>
      <c r="C2" s="59"/>
      <c r="D2" s="59"/>
      <c r="E2" s="59"/>
      <c r="F2" s="59"/>
      <c r="G2" s="81" t="s">
        <v>160</v>
      </c>
      <c r="H2" s="81"/>
      <c r="I2" s="59"/>
    </row>
    <row r="3" spans="1:9" ht="12.75">
      <c r="A3" s="59"/>
      <c r="B3" s="59"/>
      <c r="C3" s="59"/>
      <c r="D3" s="4"/>
      <c r="E3" s="60"/>
      <c r="F3" s="60"/>
      <c r="G3" s="60"/>
      <c r="H3" s="60"/>
      <c r="I3" s="59"/>
    </row>
    <row r="4" spans="1:9" ht="13.5">
      <c r="A4" s="59"/>
      <c r="B4" s="59"/>
      <c r="C4" s="59"/>
      <c r="D4" s="61"/>
      <c r="E4" s="82" t="s">
        <v>161</v>
      </c>
      <c r="F4" s="82"/>
      <c r="G4" s="82"/>
      <c r="H4" s="82"/>
      <c r="I4" s="59"/>
    </row>
    <row r="5" spans="1:9" ht="12.75">
      <c r="A5" s="59"/>
      <c r="B5" s="59"/>
      <c r="C5" s="59"/>
      <c r="D5" s="59"/>
      <c r="E5" s="59"/>
      <c r="F5" s="59"/>
      <c r="G5" s="59"/>
      <c r="H5" s="59" t="s">
        <v>162</v>
      </c>
      <c r="I5" s="59"/>
    </row>
    <row r="6" spans="1:9" ht="12.75">
      <c r="A6" s="59"/>
      <c r="B6" s="59"/>
      <c r="C6" s="59"/>
      <c r="D6" s="59"/>
      <c r="E6" s="59"/>
      <c r="F6" s="59"/>
      <c r="G6" s="59"/>
      <c r="H6" s="59"/>
      <c r="I6" s="59"/>
    </row>
    <row r="7" spans="1:9" ht="12.75">
      <c r="A7" s="59"/>
      <c r="B7" s="59"/>
      <c r="C7" s="59"/>
      <c r="D7" s="59"/>
      <c r="E7" s="59"/>
      <c r="F7" s="59"/>
      <c r="G7" s="59"/>
      <c r="H7" s="59"/>
      <c r="I7" s="59"/>
    </row>
    <row r="8" spans="1:9" ht="12.75">
      <c r="A8" s="59"/>
      <c r="B8" s="59"/>
      <c r="C8" s="59"/>
      <c r="D8" s="59"/>
      <c r="E8" s="59"/>
      <c r="F8" s="59"/>
      <c r="G8" s="59"/>
      <c r="H8" s="59"/>
      <c r="I8" s="59"/>
    </row>
    <row r="9" spans="1:9" ht="20.25">
      <c r="A9" s="83" t="s">
        <v>163</v>
      </c>
      <c r="B9" s="83"/>
      <c r="C9" s="83"/>
      <c r="D9" s="83"/>
      <c r="E9" s="83"/>
      <c r="F9" s="83"/>
      <c r="G9" s="83"/>
      <c r="H9" s="83"/>
      <c r="I9" s="59"/>
    </row>
    <row r="10" spans="1:9" ht="12.75">
      <c r="A10" s="59"/>
      <c r="B10" s="59"/>
      <c r="C10" s="59"/>
      <c r="D10" s="59"/>
      <c r="E10" s="59"/>
      <c r="F10" s="59"/>
      <c r="G10" s="59"/>
      <c r="H10" s="59"/>
      <c r="I10" s="59"/>
    </row>
    <row r="11" spans="1:9" ht="12.75">
      <c r="A11" s="59"/>
      <c r="B11" s="59"/>
      <c r="C11" s="59"/>
      <c r="D11" s="59"/>
      <c r="E11" s="59"/>
      <c r="F11" s="59"/>
      <c r="G11" s="59"/>
      <c r="H11" s="59"/>
      <c r="I11" s="59"/>
    </row>
    <row r="12" spans="1:11" ht="12.75">
      <c r="A12" s="84" t="s">
        <v>171</v>
      </c>
      <c r="B12" s="84"/>
      <c r="C12" s="84"/>
      <c r="D12" s="84"/>
      <c r="E12" s="84"/>
      <c r="F12" s="84"/>
      <c r="G12" s="84"/>
      <c r="H12" s="84"/>
      <c r="I12" s="84"/>
      <c r="J12" s="84"/>
      <c r="K12" s="84"/>
    </row>
    <row r="13" spans="1:9" ht="12.75">
      <c r="A13" s="85" t="s">
        <v>172</v>
      </c>
      <c r="B13" s="85"/>
      <c r="C13" s="85"/>
      <c r="D13" s="85"/>
      <c r="E13" s="85"/>
      <c r="F13" s="85"/>
      <c r="G13" s="85"/>
      <c r="H13" s="85"/>
      <c r="I13" s="85"/>
    </row>
    <row r="14" spans="1:9" ht="12.75">
      <c r="A14" s="84" t="s">
        <v>522</v>
      </c>
      <c r="B14" s="84"/>
      <c r="C14" s="84"/>
      <c r="D14" s="84"/>
      <c r="E14" s="84"/>
      <c r="F14" s="84"/>
      <c r="G14" s="59"/>
      <c r="H14" s="59"/>
      <c r="I14" s="59"/>
    </row>
    <row r="15" spans="1:9" ht="12.75">
      <c r="A15" s="59"/>
      <c r="B15" s="59"/>
      <c r="C15" s="59"/>
      <c r="D15" s="59"/>
      <c r="E15" s="59"/>
      <c r="F15" s="59"/>
      <c r="G15" s="59"/>
      <c r="H15" s="59"/>
      <c r="I15" s="59"/>
    </row>
    <row r="16" spans="1:9" ht="12.75">
      <c r="A16" s="59"/>
      <c r="B16" s="59"/>
      <c r="C16" s="59"/>
      <c r="D16" s="59"/>
      <c r="E16" s="59"/>
      <c r="F16" s="59"/>
      <c r="G16" s="59"/>
      <c r="H16" s="59"/>
      <c r="I16" s="59"/>
    </row>
    <row r="17" spans="1:9" ht="12.75" customHeight="1">
      <c r="A17" s="59"/>
      <c r="B17" s="59"/>
      <c r="C17" s="59"/>
      <c r="D17" s="92" t="s">
        <v>510</v>
      </c>
      <c r="E17" s="92"/>
      <c r="F17" s="92"/>
      <c r="G17" s="92"/>
      <c r="H17" s="92"/>
      <c r="I17" s="59"/>
    </row>
    <row r="18" spans="1:9" ht="12.75">
      <c r="A18" s="59"/>
      <c r="B18" s="59"/>
      <c r="C18" s="59"/>
      <c r="D18" s="59"/>
      <c r="E18" s="59"/>
      <c r="F18" s="59"/>
      <c r="G18" s="59"/>
      <c r="H18" s="59"/>
      <c r="I18" s="59"/>
    </row>
    <row r="19" spans="1:9" ht="27">
      <c r="A19" s="62" t="s">
        <v>164</v>
      </c>
      <c r="B19" s="86" t="s">
        <v>165</v>
      </c>
      <c r="C19" s="86"/>
      <c r="D19" s="86"/>
      <c r="E19" s="86"/>
      <c r="F19" s="86"/>
      <c r="G19" s="86"/>
      <c r="H19" s="62" t="s">
        <v>166</v>
      </c>
      <c r="I19" s="59"/>
    </row>
    <row r="20" spans="1:9" ht="13.5">
      <c r="A20" s="63">
        <v>1</v>
      </c>
      <c r="B20" s="87">
        <v>2</v>
      </c>
      <c r="C20" s="87"/>
      <c r="D20" s="87"/>
      <c r="E20" s="87"/>
      <c r="F20" s="87"/>
      <c r="G20" s="87"/>
      <c r="H20" s="63" t="s">
        <v>167</v>
      </c>
      <c r="I20" s="59"/>
    </row>
    <row r="21" spans="1:11" ht="12.75">
      <c r="A21" s="80">
        <v>1</v>
      </c>
      <c r="B21" s="88" t="s">
        <v>168</v>
      </c>
      <c r="C21" s="88"/>
      <c r="D21" s="88"/>
      <c r="E21" s="88"/>
      <c r="F21" s="88"/>
      <c r="G21" s="88"/>
      <c r="H21" s="79">
        <f>'AR'!H151</f>
        <v>0</v>
      </c>
      <c r="I21" s="59"/>
      <c r="J21" s="64"/>
      <c r="K21" s="64"/>
    </row>
    <row r="22" spans="1:11" ht="12.75">
      <c r="A22" s="80">
        <v>2</v>
      </c>
      <c r="B22" s="88" t="s">
        <v>351</v>
      </c>
      <c r="C22" s="88"/>
      <c r="D22" s="88"/>
      <c r="E22" s="88"/>
      <c r="F22" s="88"/>
      <c r="G22" s="88"/>
      <c r="H22" s="79">
        <f>'U1'!G135</f>
        <v>0</v>
      </c>
      <c r="I22" s="59"/>
      <c r="J22" s="64"/>
      <c r="K22" s="64"/>
    </row>
    <row r="23" spans="1:11" ht="12.75">
      <c r="A23" s="80">
        <v>3</v>
      </c>
      <c r="B23" s="88" t="s">
        <v>352</v>
      </c>
      <c r="C23" s="88"/>
      <c r="D23" s="88"/>
      <c r="E23" s="88"/>
      <c r="F23" s="88"/>
      <c r="G23" s="88"/>
      <c r="H23" s="79">
        <f>'K2'!G79</f>
        <v>0</v>
      </c>
      <c r="I23" s="59"/>
      <c r="J23" s="64"/>
      <c r="K23" s="64"/>
    </row>
    <row r="24" spans="1:11" ht="12.75">
      <c r="A24" s="80">
        <v>4</v>
      </c>
      <c r="B24" s="89" t="s">
        <v>503</v>
      </c>
      <c r="C24" s="90"/>
      <c r="D24" s="90"/>
      <c r="E24" s="90"/>
      <c r="F24" s="90"/>
      <c r="G24" s="91"/>
      <c r="H24" s="79">
        <f>'Olainfarm ELT'!G55</f>
        <v>0</v>
      </c>
      <c r="I24" s="59"/>
      <c r="J24" s="64"/>
      <c r="K24" s="64"/>
    </row>
    <row r="25" spans="1:11" ht="12.75">
      <c r="A25" s="80">
        <v>5</v>
      </c>
      <c r="B25" s="89" t="s">
        <v>504</v>
      </c>
      <c r="C25" s="90"/>
      <c r="D25" s="90"/>
      <c r="E25" s="90"/>
      <c r="F25" s="90"/>
      <c r="G25" s="91"/>
      <c r="H25" s="79">
        <f>Apgaismojums!G70</f>
        <v>0</v>
      </c>
      <c r="I25" s="59"/>
      <c r="J25" s="64"/>
      <c r="K25" s="64"/>
    </row>
    <row r="26" spans="1:11" ht="12.75">
      <c r="A26" s="80">
        <v>6</v>
      </c>
      <c r="B26" s="89" t="s">
        <v>505</v>
      </c>
      <c r="C26" s="90"/>
      <c r="D26" s="90"/>
      <c r="E26" s="90"/>
      <c r="F26" s="90"/>
      <c r="G26" s="91"/>
      <c r="H26" s="79">
        <f>'Esošo ELT kom. aizsardziba'!G26</f>
        <v>0</v>
      </c>
      <c r="I26" s="59"/>
      <c r="J26" s="64"/>
      <c r="K26" s="64"/>
    </row>
    <row r="27" spans="1:11" ht="12.75">
      <c r="A27" s="80">
        <v>7</v>
      </c>
      <c r="B27" s="89" t="s">
        <v>506</v>
      </c>
      <c r="C27" s="90"/>
      <c r="D27" s="90"/>
      <c r="E27" s="90"/>
      <c r="F27" s="90"/>
      <c r="G27" s="91"/>
      <c r="H27" s="79">
        <f>'NIP ELT'!G34</f>
        <v>0</v>
      </c>
      <c r="I27" s="59"/>
      <c r="J27" s="64"/>
      <c r="K27" s="64"/>
    </row>
    <row r="28" spans="1:11" ht="12.75">
      <c r="A28" s="80">
        <v>8</v>
      </c>
      <c r="B28" s="89" t="s">
        <v>508</v>
      </c>
      <c r="C28" s="90"/>
      <c r="D28" s="90"/>
      <c r="E28" s="90"/>
      <c r="F28" s="90"/>
      <c r="G28" s="91"/>
      <c r="H28" s="79">
        <f>'EST parcelsana'!G62</f>
        <v>0</v>
      </c>
      <c r="I28" s="59"/>
      <c r="J28" s="64"/>
      <c r="K28" s="64"/>
    </row>
    <row r="29" spans="1:13" ht="12.75">
      <c r="A29" s="80">
        <v>9</v>
      </c>
      <c r="B29" s="89" t="s">
        <v>509</v>
      </c>
      <c r="C29" s="90"/>
      <c r="D29" s="90"/>
      <c r="E29" s="90"/>
      <c r="F29" s="90"/>
      <c r="G29" s="91"/>
      <c r="H29" s="79">
        <f>'EST rezerves caurules izbuve'!G47</f>
        <v>0</v>
      </c>
      <c r="I29" s="59"/>
      <c r="J29" s="64"/>
      <c r="K29" s="64"/>
      <c r="M29" s="73"/>
    </row>
    <row r="30" spans="1:9" ht="12.75">
      <c r="A30" s="4"/>
      <c r="B30" s="89"/>
      <c r="C30" s="90"/>
      <c r="D30" s="90"/>
      <c r="E30" s="90"/>
      <c r="F30" s="90"/>
      <c r="G30" s="91"/>
      <c r="H30" s="79"/>
      <c r="I30" s="59"/>
    </row>
    <row r="31" spans="1:9" ht="12.75">
      <c r="A31" s="4"/>
      <c r="B31" s="93" t="s">
        <v>169</v>
      </c>
      <c r="C31" s="93"/>
      <c r="D31" s="93"/>
      <c r="E31" s="93"/>
      <c r="F31" s="93"/>
      <c r="G31" s="93"/>
      <c r="H31" s="79">
        <f>SUM(H21:H30)</f>
        <v>0</v>
      </c>
      <c r="I31" s="59"/>
    </row>
    <row r="32" spans="1:9" ht="12.75">
      <c r="A32" s="4"/>
      <c r="B32" s="93" t="s">
        <v>67</v>
      </c>
      <c r="C32" s="93"/>
      <c r="D32" s="93"/>
      <c r="E32" s="93"/>
      <c r="F32" s="93"/>
      <c r="G32" s="93"/>
      <c r="H32" s="79">
        <f>H33-H31</f>
        <v>0</v>
      </c>
      <c r="I32" s="59"/>
    </row>
    <row r="33" spans="1:9" ht="12.75">
      <c r="A33" s="4"/>
      <c r="B33" s="93" t="s">
        <v>170</v>
      </c>
      <c r="C33" s="93"/>
      <c r="D33" s="93"/>
      <c r="E33" s="93"/>
      <c r="F33" s="93"/>
      <c r="G33" s="93"/>
      <c r="H33" s="79">
        <f>H31*1.21</f>
        <v>0</v>
      </c>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 r="A36" s="59"/>
      <c r="B36" s="59"/>
      <c r="C36" s="59"/>
      <c r="D36" s="59"/>
      <c r="E36" s="59"/>
      <c r="F36" s="59"/>
      <c r="G36" s="59"/>
      <c r="H36" s="59"/>
      <c r="I36" s="59"/>
    </row>
    <row r="37" spans="1:9" ht="12.75">
      <c r="A37" s="59"/>
      <c r="B37" s="59"/>
      <c r="C37" s="59"/>
      <c r="D37" s="59"/>
      <c r="E37" s="59"/>
      <c r="F37" s="59"/>
      <c r="G37" s="59"/>
      <c r="H37" s="59"/>
      <c r="I37" s="59"/>
    </row>
    <row r="38" spans="1:9" ht="12.75">
      <c r="A38" s="59"/>
      <c r="B38" s="65" t="s">
        <v>511</v>
      </c>
      <c r="C38" s="59"/>
      <c r="D38" s="59"/>
      <c r="E38" s="59"/>
      <c r="F38" s="59"/>
      <c r="G38" s="59"/>
      <c r="H38" s="59"/>
      <c r="I38" s="59"/>
    </row>
  </sheetData>
  <sheetProtection/>
  <mergeCells count="22">
    <mergeCell ref="B29:G29"/>
    <mergeCell ref="B30:G30"/>
    <mergeCell ref="B31:G31"/>
    <mergeCell ref="B32:G32"/>
    <mergeCell ref="B33:G33"/>
    <mergeCell ref="B22:G22"/>
    <mergeCell ref="B25:G25"/>
    <mergeCell ref="B26:G26"/>
    <mergeCell ref="B27:G27"/>
    <mergeCell ref="B28:G28"/>
    <mergeCell ref="B19:G19"/>
    <mergeCell ref="B20:G20"/>
    <mergeCell ref="B21:G21"/>
    <mergeCell ref="B23:G23"/>
    <mergeCell ref="B24:G24"/>
    <mergeCell ref="D17:H17"/>
    <mergeCell ref="G2:H2"/>
    <mergeCell ref="E4:H4"/>
    <mergeCell ref="A9:H9"/>
    <mergeCell ref="A12:K12"/>
    <mergeCell ref="A13:I13"/>
    <mergeCell ref="A14:F1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9"/>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4" customWidth="1"/>
    <col min="9"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515</v>
      </c>
      <c r="C8" s="55"/>
      <c r="D8" s="55"/>
      <c r="E8" s="55"/>
      <c r="F8" s="4"/>
    </row>
    <row r="9" spans="2:6" ht="12.75" customHeight="1">
      <c r="B9" s="54" t="str">
        <f>" Tāmes izmaksas bez PVN € "&amp;G47&amp;""</f>
        <v> Tāmes izmaksas bez PVN € 0</v>
      </c>
      <c r="C9" s="56"/>
      <c r="D9" s="53"/>
      <c r="E9" s="53"/>
      <c r="F9" s="4"/>
    </row>
    <row r="10" spans="2:6" s="2" customFormat="1" ht="12.75" customHeight="1">
      <c r="B10" s="97" t="s">
        <v>514</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498</v>
      </c>
      <c r="C14" s="102"/>
      <c r="D14" s="102"/>
      <c r="E14" s="102"/>
      <c r="F14" s="102"/>
      <c r="G14" s="102"/>
    </row>
    <row r="15" spans="2:7" s="2" customFormat="1" ht="13.5">
      <c r="B15" s="78">
        <v>1</v>
      </c>
      <c r="C15" s="15" t="s">
        <v>354</v>
      </c>
      <c r="D15" s="16"/>
      <c r="E15" s="29"/>
      <c r="F15" s="16"/>
      <c r="G15" s="16"/>
    </row>
    <row r="16" spans="2:7" s="2" customFormat="1" ht="13.5">
      <c r="B16" s="30">
        <v>2</v>
      </c>
      <c r="C16" s="66" t="s">
        <v>355</v>
      </c>
      <c r="D16" s="67" t="s">
        <v>3</v>
      </c>
      <c r="E16" s="21">
        <v>16</v>
      </c>
      <c r="F16" s="46"/>
      <c r="G16" s="46">
        <f>F16*E16</f>
        <v>0</v>
      </c>
    </row>
    <row r="17" spans="2:7" s="2" customFormat="1" ht="25.5">
      <c r="B17" s="30">
        <v>3</v>
      </c>
      <c r="C17" s="70" t="s">
        <v>459</v>
      </c>
      <c r="D17" s="67" t="s">
        <v>4</v>
      </c>
      <c r="E17" s="21">
        <v>131</v>
      </c>
      <c r="F17" s="46"/>
      <c r="G17" s="46">
        <f aca="true" t="shared" si="0" ref="G17:G46">F17*E17</f>
        <v>0</v>
      </c>
    </row>
    <row r="18" spans="2:7" s="2" customFormat="1" ht="13.5">
      <c r="B18" s="30">
        <v>4</v>
      </c>
      <c r="C18" s="66" t="s">
        <v>460</v>
      </c>
      <c r="D18" s="67" t="s">
        <v>4</v>
      </c>
      <c r="E18" s="21">
        <v>455</v>
      </c>
      <c r="F18" s="46"/>
      <c r="G18" s="46">
        <f t="shared" si="0"/>
        <v>0</v>
      </c>
    </row>
    <row r="19" spans="2:7" s="2" customFormat="1" ht="13.5">
      <c r="B19" s="30">
        <v>5</v>
      </c>
      <c r="C19" s="66" t="s">
        <v>461</v>
      </c>
      <c r="D19" s="67" t="s">
        <v>3</v>
      </c>
      <c r="E19" s="21">
        <v>7</v>
      </c>
      <c r="F19" s="46"/>
      <c r="G19" s="46">
        <f t="shared" si="0"/>
        <v>0</v>
      </c>
    </row>
    <row r="20" spans="2:7" s="2" customFormat="1" ht="13.5">
      <c r="B20" s="30">
        <v>6</v>
      </c>
      <c r="C20" s="66" t="s">
        <v>462</v>
      </c>
      <c r="D20" s="67" t="s">
        <v>59</v>
      </c>
      <c r="E20" s="21">
        <v>7</v>
      </c>
      <c r="F20" s="46"/>
      <c r="G20" s="46">
        <f t="shared" si="0"/>
        <v>0</v>
      </c>
    </row>
    <row r="21" spans="2:7" s="2" customFormat="1" ht="13.5">
      <c r="B21" s="30">
        <v>7</v>
      </c>
      <c r="C21" s="66" t="s">
        <v>403</v>
      </c>
      <c r="D21" s="67" t="s">
        <v>4</v>
      </c>
      <c r="E21" s="21">
        <v>15</v>
      </c>
      <c r="F21" s="46"/>
      <c r="G21" s="46">
        <f t="shared" si="0"/>
        <v>0</v>
      </c>
    </row>
    <row r="22" spans="2:7" s="2" customFormat="1" ht="13.5">
      <c r="B22" s="30">
        <v>8</v>
      </c>
      <c r="C22" s="66" t="s">
        <v>499</v>
      </c>
      <c r="D22" s="67" t="s">
        <v>3</v>
      </c>
      <c r="E22" s="21">
        <v>2</v>
      </c>
      <c r="F22" s="46"/>
      <c r="G22" s="46">
        <f t="shared" si="0"/>
        <v>0</v>
      </c>
    </row>
    <row r="23" spans="2:7" s="2" customFormat="1" ht="13.5">
      <c r="B23" s="30">
        <v>9</v>
      </c>
      <c r="C23" s="66" t="s">
        <v>463</v>
      </c>
      <c r="D23" s="67" t="s">
        <v>4</v>
      </c>
      <c r="E23" s="21">
        <v>586</v>
      </c>
      <c r="F23" s="46"/>
      <c r="G23" s="46">
        <f t="shared" si="0"/>
        <v>0</v>
      </c>
    </row>
    <row r="24" spans="2:7" s="2" customFormat="1" ht="13.5">
      <c r="B24" s="30">
        <v>10</v>
      </c>
      <c r="C24" s="66" t="s">
        <v>465</v>
      </c>
      <c r="D24" s="67" t="s">
        <v>4</v>
      </c>
      <c r="E24" s="21">
        <v>586</v>
      </c>
      <c r="F24" s="46"/>
      <c r="G24" s="46">
        <f t="shared" si="0"/>
        <v>0</v>
      </c>
    </row>
    <row r="25" spans="2:7" s="2" customFormat="1" ht="13.5">
      <c r="B25" s="30">
        <v>11</v>
      </c>
      <c r="C25" s="66" t="s">
        <v>500</v>
      </c>
      <c r="D25" s="67" t="s">
        <v>501</v>
      </c>
      <c r="E25" s="21">
        <v>2</v>
      </c>
      <c r="F25" s="46"/>
      <c r="G25" s="46">
        <f t="shared" si="0"/>
        <v>0</v>
      </c>
    </row>
    <row r="26" spans="2:7" s="2" customFormat="1" ht="13.5">
      <c r="B26" s="30">
        <v>12</v>
      </c>
      <c r="C26" s="66" t="s">
        <v>471</v>
      </c>
      <c r="D26" s="67" t="s">
        <v>4</v>
      </c>
      <c r="E26" s="21">
        <v>650</v>
      </c>
      <c r="F26" s="46"/>
      <c r="G26" s="46">
        <f t="shared" si="0"/>
        <v>0</v>
      </c>
    </row>
    <row r="27" spans="2:7" s="2" customFormat="1" ht="13.5">
      <c r="B27" s="30">
        <v>13</v>
      </c>
      <c r="C27" s="66" t="s">
        <v>367</v>
      </c>
      <c r="D27" s="67" t="s">
        <v>5</v>
      </c>
      <c r="E27" s="21">
        <v>18</v>
      </c>
      <c r="F27" s="46"/>
      <c r="G27" s="46">
        <f t="shared" si="0"/>
        <v>0</v>
      </c>
    </row>
    <row r="28" spans="2:7" s="2" customFormat="1" ht="13.5">
      <c r="B28" s="30">
        <v>14</v>
      </c>
      <c r="C28" s="66" t="s">
        <v>368</v>
      </c>
      <c r="D28" s="67" t="s">
        <v>5</v>
      </c>
      <c r="E28" s="21">
        <v>18</v>
      </c>
      <c r="F28" s="46"/>
      <c r="G28" s="46">
        <f t="shared" si="0"/>
        <v>0</v>
      </c>
    </row>
    <row r="29" spans="2:7" s="2" customFormat="1" ht="13.5">
      <c r="B29" s="30">
        <v>15</v>
      </c>
      <c r="C29" s="66" t="s">
        <v>475</v>
      </c>
      <c r="D29" s="67" t="s">
        <v>59</v>
      </c>
      <c r="E29" s="21">
        <v>8</v>
      </c>
      <c r="F29" s="46"/>
      <c r="G29" s="46">
        <f t="shared" si="0"/>
        <v>0</v>
      </c>
    </row>
    <row r="30" spans="2:7" s="2" customFormat="1" ht="13.5">
      <c r="B30" s="30">
        <v>16</v>
      </c>
      <c r="C30" s="66" t="s">
        <v>478</v>
      </c>
      <c r="D30" s="67" t="s">
        <v>3</v>
      </c>
      <c r="E30" s="21">
        <v>1</v>
      </c>
      <c r="F30" s="46"/>
      <c r="G30" s="46">
        <f t="shared" si="0"/>
        <v>0</v>
      </c>
    </row>
    <row r="31" spans="2:7" s="2" customFormat="1" ht="13.5">
      <c r="B31" s="30">
        <v>17</v>
      </c>
      <c r="C31" s="66" t="s">
        <v>378</v>
      </c>
      <c r="D31" s="67" t="s">
        <v>375</v>
      </c>
      <c r="E31" s="21">
        <v>0.601</v>
      </c>
      <c r="F31" s="46"/>
      <c r="G31" s="46">
        <f t="shared" si="0"/>
        <v>0</v>
      </c>
    </row>
    <row r="32" spans="2:7" s="2" customFormat="1" ht="13.5">
      <c r="B32" s="30">
        <v>18</v>
      </c>
      <c r="C32" s="66" t="s">
        <v>379</v>
      </c>
      <c r="D32" s="67" t="s">
        <v>375</v>
      </c>
      <c r="E32" s="21">
        <v>0.601</v>
      </c>
      <c r="F32" s="46"/>
      <c r="G32" s="46">
        <f t="shared" si="0"/>
        <v>0</v>
      </c>
    </row>
    <row r="33" spans="2:7" s="2" customFormat="1" ht="13.5">
      <c r="B33" s="78">
        <v>19</v>
      </c>
      <c r="C33" s="15" t="s">
        <v>381</v>
      </c>
      <c r="D33" s="16"/>
      <c r="E33" s="29"/>
      <c r="F33" s="16"/>
      <c r="G33" s="16"/>
    </row>
    <row r="34" spans="2:7" s="2" customFormat="1" ht="13.5">
      <c r="B34" s="30">
        <v>20</v>
      </c>
      <c r="C34" s="66" t="s">
        <v>480</v>
      </c>
      <c r="D34" s="67" t="s">
        <v>4</v>
      </c>
      <c r="E34" s="21">
        <v>586</v>
      </c>
      <c r="F34" s="46"/>
      <c r="G34" s="46">
        <f t="shared" si="0"/>
        <v>0</v>
      </c>
    </row>
    <row r="35" spans="2:7" s="2" customFormat="1" ht="13.5">
      <c r="B35" s="30">
        <v>21</v>
      </c>
      <c r="C35" s="66" t="s">
        <v>431</v>
      </c>
      <c r="D35" s="67" t="s">
        <v>4</v>
      </c>
      <c r="E35" s="21">
        <v>15</v>
      </c>
      <c r="F35" s="46"/>
      <c r="G35" s="46">
        <f t="shared" si="0"/>
        <v>0</v>
      </c>
    </row>
    <row r="36" spans="2:7" s="2" customFormat="1" ht="13.5">
      <c r="B36" s="30">
        <v>22</v>
      </c>
      <c r="C36" s="66" t="s">
        <v>502</v>
      </c>
      <c r="D36" s="67" t="s">
        <v>3</v>
      </c>
      <c r="E36" s="21">
        <v>2</v>
      </c>
      <c r="F36" s="46"/>
      <c r="G36" s="46">
        <f t="shared" si="0"/>
        <v>0</v>
      </c>
    </row>
    <row r="37" spans="2:7" s="2" customFormat="1" ht="13.5">
      <c r="B37" s="30">
        <v>23</v>
      </c>
      <c r="C37" s="66" t="s">
        <v>482</v>
      </c>
      <c r="D37" s="67" t="s">
        <v>59</v>
      </c>
      <c r="E37" s="21">
        <v>6</v>
      </c>
      <c r="F37" s="46"/>
      <c r="G37" s="46">
        <f t="shared" si="0"/>
        <v>0</v>
      </c>
    </row>
    <row r="38" spans="2:7" s="2" customFormat="1" ht="13.5">
      <c r="B38" s="30">
        <v>24</v>
      </c>
      <c r="C38" s="66" t="s">
        <v>483</v>
      </c>
      <c r="D38" s="67" t="s">
        <v>59</v>
      </c>
      <c r="E38" s="21">
        <v>1</v>
      </c>
      <c r="F38" s="46"/>
      <c r="G38" s="46">
        <f t="shared" si="0"/>
        <v>0</v>
      </c>
    </row>
    <row r="39" spans="2:7" s="2" customFormat="1" ht="13.5">
      <c r="B39" s="30">
        <v>25</v>
      </c>
      <c r="C39" s="66" t="s">
        <v>484</v>
      </c>
      <c r="D39" s="67" t="s">
        <v>59</v>
      </c>
      <c r="E39" s="21">
        <v>7</v>
      </c>
      <c r="F39" s="46"/>
      <c r="G39" s="46">
        <f t="shared" si="0"/>
        <v>0</v>
      </c>
    </row>
    <row r="40" spans="2:7" s="2" customFormat="1" ht="13.5">
      <c r="B40" s="30">
        <v>26</v>
      </c>
      <c r="C40" s="66" t="s">
        <v>491</v>
      </c>
      <c r="D40" s="67" t="s">
        <v>3</v>
      </c>
      <c r="E40" s="21">
        <v>1</v>
      </c>
      <c r="F40" s="46"/>
      <c r="G40" s="46">
        <f t="shared" si="0"/>
        <v>0</v>
      </c>
    </row>
    <row r="41" spans="2:7" s="2" customFormat="1" ht="13.5">
      <c r="B41" s="30">
        <v>27</v>
      </c>
      <c r="C41" s="66" t="s">
        <v>493</v>
      </c>
      <c r="D41" s="67" t="s">
        <v>4</v>
      </c>
      <c r="E41" s="21">
        <v>650</v>
      </c>
      <c r="F41" s="46"/>
      <c r="G41" s="46">
        <f t="shared" si="0"/>
        <v>0</v>
      </c>
    </row>
    <row r="42" spans="2:7" s="2" customFormat="1" ht="13.5">
      <c r="B42" s="30">
        <v>28</v>
      </c>
      <c r="C42" s="66" t="s">
        <v>494</v>
      </c>
      <c r="D42" s="67" t="s">
        <v>4</v>
      </c>
      <c r="E42" s="21">
        <v>620</v>
      </c>
      <c r="F42" s="46"/>
      <c r="G42" s="46">
        <f>F42*E42</f>
        <v>0</v>
      </c>
    </row>
    <row r="43" spans="2:7" s="2" customFormat="1" ht="13.5">
      <c r="B43" s="30">
        <v>29</v>
      </c>
      <c r="C43" s="66" t="s">
        <v>495</v>
      </c>
      <c r="D43" s="67" t="s">
        <v>5</v>
      </c>
      <c r="E43" s="21">
        <v>3.3</v>
      </c>
      <c r="F43" s="46"/>
      <c r="G43" s="46">
        <f t="shared" si="0"/>
        <v>0</v>
      </c>
    </row>
    <row r="44" spans="2:7" s="2" customFormat="1" ht="13.5">
      <c r="B44" s="30">
        <v>30</v>
      </c>
      <c r="C44" s="66" t="s">
        <v>496</v>
      </c>
      <c r="D44" s="67" t="s">
        <v>5</v>
      </c>
      <c r="E44" s="21">
        <v>1</v>
      </c>
      <c r="F44" s="46"/>
      <c r="G44" s="46">
        <f t="shared" si="0"/>
        <v>0</v>
      </c>
    </row>
    <row r="45" spans="2:7" s="2" customFormat="1" ht="13.5">
      <c r="B45" s="30">
        <v>31</v>
      </c>
      <c r="C45" s="66" t="s">
        <v>497</v>
      </c>
      <c r="D45" s="67" t="s">
        <v>5</v>
      </c>
      <c r="E45" s="21">
        <v>0.3</v>
      </c>
      <c r="F45" s="46"/>
      <c r="G45" s="46">
        <f t="shared" si="0"/>
        <v>0</v>
      </c>
    </row>
    <row r="46" spans="2:7" s="2" customFormat="1" ht="13.5">
      <c r="B46" s="30">
        <v>32</v>
      </c>
      <c r="C46" s="66" t="s">
        <v>395</v>
      </c>
      <c r="D46" s="67" t="s">
        <v>396</v>
      </c>
      <c r="E46" s="21">
        <v>1</v>
      </c>
      <c r="F46" s="46"/>
      <c r="G46" s="46">
        <f t="shared" si="0"/>
        <v>0</v>
      </c>
    </row>
    <row r="47" spans="2:7" s="2" customFormat="1" ht="12.75" customHeight="1">
      <c r="B47" s="41"/>
      <c r="C47" s="42"/>
      <c r="D47" s="96" t="s">
        <v>169</v>
      </c>
      <c r="E47" s="96"/>
      <c r="F47" s="96"/>
      <c r="G47" s="46">
        <f>SUM(G15:G46)</f>
        <v>0</v>
      </c>
    </row>
    <row r="48" spans="2:7" s="2" customFormat="1" ht="12.75" customHeight="1">
      <c r="B48" s="41"/>
      <c r="C48" s="42"/>
      <c r="D48" s="96" t="s">
        <v>67</v>
      </c>
      <c r="E48" s="96"/>
      <c r="F48" s="96"/>
      <c r="G48" s="46">
        <f>G49-G47</f>
        <v>0</v>
      </c>
    </row>
    <row r="49" spans="2:7" s="2" customFormat="1" ht="12.75" customHeight="1">
      <c r="B49" s="41"/>
      <c r="C49" s="42"/>
      <c r="D49" s="96" t="s">
        <v>68</v>
      </c>
      <c r="E49" s="96"/>
      <c r="F49" s="96"/>
      <c r="G49" s="46">
        <f>G47*1.21</f>
        <v>0</v>
      </c>
    </row>
    <row r="50" spans="2:7" s="2" customFormat="1" ht="12.75" customHeight="1">
      <c r="B50" s="41"/>
      <c r="C50" s="42"/>
      <c r="D50" s="48"/>
      <c r="E50" s="48"/>
      <c r="F50" s="48"/>
      <c r="G50" s="47"/>
    </row>
    <row r="51" spans="2:7" s="2" customFormat="1" ht="12.75" customHeight="1">
      <c r="B51" s="99" t="s">
        <v>292</v>
      </c>
      <c r="C51" s="100"/>
      <c r="D51" s="100"/>
      <c r="E51" s="100"/>
      <c r="F51" s="100"/>
      <c r="G51" s="100"/>
    </row>
    <row r="52" spans="2:7" ht="12.75" customHeight="1">
      <c r="B52" s="100"/>
      <c r="C52" s="100"/>
      <c r="D52" s="100"/>
      <c r="E52" s="100"/>
      <c r="F52" s="100"/>
      <c r="G52" s="100"/>
    </row>
    <row r="53" spans="2:7" ht="34.5" customHeight="1">
      <c r="B53" s="100"/>
      <c r="C53" s="100"/>
      <c r="D53" s="100"/>
      <c r="E53" s="100"/>
      <c r="F53" s="100"/>
      <c r="G53" s="100"/>
    </row>
    <row r="54" spans="3:4" ht="27" customHeight="1">
      <c r="C54" s="65" t="s">
        <v>511</v>
      </c>
      <c r="D54" s="65"/>
    </row>
    <row r="55" spans="3:4" ht="27.75" customHeight="1">
      <c r="C55" s="10"/>
      <c r="D55" s="10"/>
    </row>
    <row r="56" spans="3:4" ht="26.25" customHeight="1">
      <c r="C56" s="65" t="s">
        <v>512</v>
      </c>
      <c r="D56" s="65"/>
    </row>
    <row r="57" spans="3:4" ht="12.75" customHeight="1">
      <c r="C57" s="94"/>
      <c r="D57" s="94"/>
    </row>
    <row r="58" spans="3:4" ht="12.75" customHeight="1">
      <c r="C58" s="94"/>
      <c r="D58" s="94"/>
    </row>
    <row r="59" spans="2:17" s="40" customFormat="1" ht="26.25" customHeight="1">
      <c r="B59" s="6"/>
      <c r="C59" s="94"/>
      <c r="D59" s="94"/>
      <c r="F59" s="3"/>
      <c r="G59" s="4"/>
      <c r="H59" s="4"/>
      <c r="I59" s="3"/>
      <c r="J59" s="3"/>
      <c r="K59" s="3"/>
      <c r="L59" s="3"/>
      <c r="M59" s="3"/>
      <c r="N59" s="3"/>
      <c r="O59" s="3"/>
      <c r="P59" s="3"/>
      <c r="Q59" s="3"/>
    </row>
  </sheetData>
  <sheetProtection/>
  <mergeCells count="14">
    <mergeCell ref="B1:G1"/>
    <mergeCell ref="B3:F3"/>
    <mergeCell ref="B4:F4"/>
    <mergeCell ref="B5:F5"/>
    <mergeCell ref="B6:F6"/>
    <mergeCell ref="B10:C10"/>
    <mergeCell ref="C58:D58"/>
    <mergeCell ref="C59:D59"/>
    <mergeCell ref="B14:G14"/>
    <mergeCell ref="D47:F47"/>
    <mergeCell ref="D48:F48"/>
    <mergeCell ref="D49:F49"/>
    <mergeCell ref="B51:G53"/>
    <mergeCell ref="C57:D57"/>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B1:P169"/>
  <sheetViews>
    <sheetView zoomScaleSheetLayoutView="130" workbookViewId="0" topLeftCell="A1">
      <selection activeCell="B6" sqref="B6:G6"/>
    </sheetView>
  </sheetViews>
  <sheetFormatPr defaultColWidth="9.140625" defaultRowHeight="12.75" customHeight="1"/>
  <cols>
    <col min="1" max="1" width="8.421875" style="3" customWidth="1"/>
    <col min="2" max="2" width="12.7109375" style="6" customWidth="1"/>
    <col min="3" max="3" width="63.7109375" style="3" customWidth="1"/>
    <col min="4" max="4" width="10.7109375" style="35" customWidth="1"/>
    <col min="5" max="5" width="11.8515625" style="5" customWidth="1"/>
    <col min="6" max="6" width="12.140625" style="40" customWidth="1"/>
    <col min="7" max="7" width="11.7109375" style="3" customWidth="1"/>
    <col min="8" max="8" width="13.00390625" style="4" customWidth="1"/>
    <col min="9"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8" ht="22.5" customHeight="1">
      <c r="B1" s="95" t="s">
        <v>156</v>
      </c>
      <c r="C1" s="95"/>
      <c r="D1" s="95"/>
      <c r="E1" s="95"/>
      <c r="F1" s="95"/>
      <c r="G1" s="95"/>
      <c r="H1" s="95"/>
    </row>
    <row r="2" spans="2:8" ht="11.25" customHeight="1">
      <c r="B2" s="52"/>
      <c r="C2" s="52"/>
      <c r="D2" s="52"/>
      <c r="E2" s="52"/>
      <c r="F2" s="52"/>
      <c r="G2" s="52"/>
      <c r="H2" s="52"/>
    </row>
    <row r="3" spans="2:8" ht="12.75" customHeight="1">
      <c r="B3" s="84" t="s">
        <v>157</v>
      </c>
      <c r="C3" s="84"/>
      <c r="D3" s="84"/>
      <c r="E3" s="84"/>
      <c r="F3" s="84"/>
      <c r="G3" s="84"/>
      <c r="H3" s="52"/>
    </row>
    <row r="4" spans="2:8" ht="12.75" customHeight="1">
      <c r="B4" s="84" t="s">
        <v>158</v>
      </c>
      <c r="C4" s="84"/>
      <c r="D4" s="84"/>
      <c r="E4" s="84"/>
      <c r="F4" s="84"/>
      <c r="G4" s="84"/>
      <c r="H4" s="52"/>
    </row>
    <row r="5" spans="2:8" ht="12.75" customHeight="1">
      <c r="B5" s="84" t="s">
        <v>159</v>
      </c>
      <c r="C5" s="84"/>
      <c r="D5" s="84"/>
      <c r="E5" s="84"/>
      <c r="F5" s="84"/>
      <c r="G5" s="84"/>
      <c r="H5" s="52"/>
    </row>
    <row r="6" spans="2:8" ht="12.75" customHeight="1">
      <c r="B6" s="84" t="s">
        <v>521</v>
      </c>
      <c r="C6" s="84"/>
      <c r="D6" s="84"/>
      <c r="E6" s="84"/>
      <c r="F6" s="84"/>
      <c r="G6" s="84"/>
      <c r="H6" s="52"/>
    </row>
    <row r="7" spans="2:8" ht="12.75" customHeight="1">
      <c r="B7" s="3"/>
      <c r="D7" s="53"/>
      <c r="E7" s="53"/>
      <c r="F7" s="53"/>
      <c r="G7" s="4"/>
      <c r="H7" s="52"/>
    </row>
    <row r="8" spans="2:7" ht="12.75" customHeight="1">
      <c r="B8" s="54" t="s">
        <v>518</v>
      </c>
      <c r="C8" s="55"/>
      <c r="D8" s="55"/>
      <c r="E8" s="55"/>
      <c r="F8" s="55"/>
      <c r="G8" s="4"/>
    </row>
    <row r="9" spans="2:7" ht="12.75" customHeight="1">
      <c r="B9" s="54" t="str">
        <f>" Tāmes izmaksas bez PVN € "&amp;H151&amp;""</f>
        <v> Tāmes izmaksas bez PVN € 0</v>
      </c>
      <c r="C9" s="56"/>
      <c r="D9" s="53"/>
      <c r="E9" s="53"/>
      <c r="F9" s="53"/>
      <c r="G9" s="4"/>
    </row>
    <row r="10" spans="2:7" s="2" customFormat="1" ht="12.75" customHeight="1">
      <c r="B10" s="97" t="s">
        <v>516</v>
      </c>
      <c r="C10" s="97"/>
      <c r="D10" s="58"/>
      <c r="E10" s="58"/>
      <c r="F10" s="58"/>
      <c r="G10" s="4"/>
    </row>
    <row r="11" spans="2:7" s="2" customFormat="1" ht="12.75" customHeight="1">
      <c r="B11" s="57"/>
      <c r="C11" s="57"/>
      <c r="D11" s="58"/>
      <c r="E11" s="58"/>
      <c r="F11" s="58"/>
      <c r="G11" s="4"/>
    </row>
    <row r="12" spans="2:8" s="2" customFormat="1" ht="26.25" customHeight="1">
      <c r="B12" s="12" t="s">
        <v>10</v>
      </c>
      <c r="C12" s="13" t="s">
        <v>0</v>
      </c>
      <c r="D12" s="13" t="s">
        <v>33</v>
      </c>
      <c r="E12" s="14" t="s">
        <v>1</v>
      </c>
      <c r="F12" s="39" t="s">
        <v>18</v>
      </c>
      <c r="G12" s="44" t="s">
        <v>61</v>
      </c>
      <c r="H12" s="45" t="s">
        <v>62</v>
      </c>
    </row>
    <row r="13" spans="2:8" s="2" customFormat="1" ht="12.75" customHeight="1">
      <c r="B13" s="19">
        <v>1</v>
      </c>
      <c r="C13" s="20">
        <v>2</v>
      </c>
      <c r="D13" s="19">
        <v>3</v>
      </c>
      <c r="E13" s="20">
        <v>4</v>
      </c>
      <c r="F13" s="19">
        <v>5</v>
      </c>
      <c r="G13" s="20">
        <v>6</v>
      </c>
      <c r="H13" s="19">
        <v>7</v>
      </c>
    </row>
    <row r="14" spans="2:8" s="2" customFormat="1" ht="21.75" customHeight="1">
      <c r="B14" s="98" t="s">
        <v>60</v>
      </c>
      <c r="C14" s="98"/>
      <c r="D14" s="98"/>
      <c r="E14" s="98"/>
      <c r="F14" s="98"/>
      <c r="G14" s="98"/>
      <c r="H14" s="98"/>
    </row>
    <row r="15" spans="2:8" s="2" customFormat="1" ht="12.75" customHeight="1">
      <c r="B15" s="78">
        <v>1</v>
      </c>
      <c r="C15" s="15" t="s">
        <v>7</v>
      </c>
      <c r="D15" s="31"/>
      <c r="E15" s="16"/>
      <c r="F15" s="29"/>
      <c r="G15" s="16"/>
      <c r="H15" s="16"/>
    </row>
    <row r="16" spans="2:10" s="37" customFormat="1" ht="38.25">
      <c r="B16" s="30">
        <v>2</v>
      </c>
      <c r="C16" s="7" t="s">
        <v>58</v>
      </c>
      <c r="D16" s="9" t="s">
        <v>81</v>
      </c>
      <c r="E16" s="8" t="s">
        <v>59</v>
      </c>
      <c r="F16" s="21">
        <v>1</v>
      </c>
      <c r="G16" s="21"/>
      <c r="H16" s="46">
        <f>F16*G16</f>
        <v>0</v>
      </c>
      <c r="J16" s="38"/>
    </row>
    <row r="17" spans="2:16" s="2" customFormat="1" ht="12.75" customHeight="1">
      <c r="B17" s="30">
        <v>3</v>
      </c>
      <c r="C17" s="26" t="s">
        <v>21</v>
      </c>
      <c r="D17" s="33"/>
      <c r="E17" s="8"/>
      <c r="F17" s="21"/>
      <c r="G17" s="21"/>
      <c r="H17" s="46"/>
      <c r="J17" s="38"/>
      <c r="P17" s="1"/>
    </row>
    <row r="18" spans="2:10" s="37" customFormat="1" ht="12.75" customHeight="1">
      <c r="B18" s="30">
        <v>4</v>
      </c>
      <c r="C18" s="49" t="s">
        <v>2</v>
      </c>
      <c r="D18" s="33" t="s">
        <v>152</v>
      </c>
      <c r="E18" s="9" t="s">
        <v>4</v>
      </c>
      <c r="F18" s="21">
        <v>672</v>
      </c>
      <c r="G18" s="46"/>
      <c r="H18" s="46">
        <f>F18*G18</f>
        <v>0</v>
      </c>
      <c r="I18" s="37" t="s">
        <v>20</v>
      </c>
      <c r="J18" s="38"/>
    </row>
    <row r="19" spans="2:10" s="2" customFormat="1" ht="12.75" customHeight="1">
      <c r="B19" s="30">
        <v>5</v>
      </c>
      <c r="C19" s="26" t="s">
        <v>22</v>
      </c>
      <c r="D19" s="32"/>
      <c r="E19" s="8"/>
      <c r="F19" s="21"/>
      <c r="G19" s="46"/>
      <c r="H19" s="46"/>
      <c r="J19" s="38"/>
    </row>
    <row r="20" spans="2:10" s="37" customFormat="1" ht="13.5">
      <c r="B20" s="30">
        <v>6</v>
      </c>
      <c r="C20" s="7" t="s">
        <v>37</v>
      </c>
      <c r="D20" s="9">
        <v>2.5</v>
      </c>
      <c r="E20" s="8" t="s">
        <v>6</v>
      </c>
      <c r="F20" s="21">
        <v>10</v>
      </c>
      <c r="G20" s="46"/>
      <c r="H20" s="46">
        <f aca="true" t="shared" si="0" ref="H20:H43">F20*G20</f>
        <v>0</v>
      </c>
      <c r="J20" s="38"/>
    </row>
    <row r="21" spans="2:10" s="37" customFormat="1" ht="13.5">
      <c r="B21" s="30">
        <v>7</v>
      </c>
      <c r="C21" s="7" t="s">
        <v>63</v>
      </c>
      <c r="D21" s="9">
        <v>2.5</v>
      </c>
      <c r="E21" s="8" t="s">
        <v>4</v>
      </c>
      <c r="F21" s="21">
        <v>352</v>
      </c>
      <c r="G21" s="46"/>
      <c r="H21" s="46">
        <f t="shared" si="0"/>
        <v>0</v>
      </c>
      <c r="J21" s="38"/>
    </row>
    <row r="22" spans="2:10" s="37" customFormat="1" ht="25.5">
      <c r="B22" s="30">
        <v>8</v>
      </c>
      <c r="C22" s="7" t="s">
        <v>143</v>
      </c>
      <c r="D22" s="9">
        <v>2.5</v>
      </c>
      <c r="E22" s="8" t="s">
        <v>3</v>
      </c>
      <c r="F22" s="21">
        <v>27</v>
      </c>
      <c r="G22" s="46"/>
      <c r="H22" s="46">
        <f t="shared" si="0"/>
        <v>0</v>
      </c>
      <c r="J22" s="38"/>
    </row>
    <row r="23" spans="2:10" s="37" customFormat="1" ht="13.5">
      <c r="B23" s="30">
        <v>9</v>
      </c>
      <c r="C23" s="7" t="s">
        <v>39</v>
      </c>
      <c r="D23" s="9">
        <v>2.5</v>
      </c>
      <c r="E23" s="8" t="s">
        <v>3</v>
      </c>
      <c r="F23" s="21">
        <v>8</v>
      </c>
      <c r="G23" s="46"/>
      <c r="H23" s="46">
        <f t="shared" si="0"/>
        <v>0</v>
      </c>
      <c r="J23" s="38"/>
    </row>
    <row r="24" spans="2:10" s="37" customFormat="1" ht="13.5">
      <c r="B24" s="30">
        <v>10</v>
      </c>
      <c r="C24" s="7" t="s">
        <v>83</v>
      </c>
      <c r="D24" s="9">
        <v>2.2</v>
      </c>
      <c r="E24" s="8" t="s">
        <v>3</v>
      </c>
      <c r="F24" s="21">
        <v>12</v>
      </c>
      <c r="G24" s="46"/>
      <c r="H24" s="46">
        <f t="shared" si="0"/>
        <v>0</v>
      </c>
      <c r="J24" s="38"/>
    </row>
    <row r="25" spans="2:10" s="37" customFormat="1" ht="13.5">
      <c r="B25" s="30">
        <v>11</v>
      </c>
      <c r="C25" s="7" t="s">
        <v>144</v>
      </c>
      <c r="D25" s="9">
        <v>2.2</v>
      </c>
      <c r="E25" s="8" t="s">
        <v>3</v>
      </c>
      <c r="F25" s="21">
        <v>2</v>
      </c>
      <c r="G25" s="46"/>
      <c r="H25" s="46">
        <f t="shared" si="0"/>
        <v>0</v>
      </c>
      <c r="J25" s="38"/>
    </row>
    <row r="26" spans="2:10" s="37" customFormat="1" ht="13.5">
      <c r="B26" s="30">
        <v>12</v>
      </c>
      <c r="C26" s="7" t="s">
        <v>84</v>
      </c>
      <c r="D26" s="9">
        <v>2.2</v>
      </c>
      <c r="E26" s="8" t="s">
        <v>4</v>
      </c>
      <c r="F26" s="21">
        <v>36</v>
      </c>
      <c r="G26" s="46"/>
      <c r="H26" s="46">
        <f t="shared" si="0"/>
        <v>0</v>
      </c>
      <c r="J26" s="38"/>
    </row>
    <row r="27" spans="2:10" s="37" customFormat="1" ht="13.5">
      <c r="B27" s="30">
        <v>13</v>
      </c>
      <c r="C27" s="7" t="s">
        <v>85</v>
      </c>
      <c r="D27" s="9">
        <v>2.2</v>
      </c>
      <c r="E27" s="8" t="s">
        <v>53</v>
      </c>
      <c r="F27" s="21">
        <v>1</v>
      </c>
      <c r="G27" s="46"/>
      <c r="H27" s="46">
        <f t="shared" si="0"/>
        <v>0</v>
      </c>
      <c r="J27" s="38"/>
    </row>
    <row r="28" spans="2:10" s="37" customFormat="1" ht="13.5">
      <c r="B28" s="30">
        <v>14</v>
      </c>
      <c r="C28" s="7" t="s">
        <v>38</v>
      </c>
      <c r="D28" s="9">
        <v>2.2</v>
      </c>
      <c r="E28" s="8" t="s">
        <v>5</v>
      </c>
      <c r="F28" s="21">
        <v>735</v>
      </c>
      <c r="G28" s="46"/>
      <c r="H28" s="46">
        <f t="shared" si="0"/>
        <v>0</v>
      </c>
      <c r="J28" s="38"/>
    </row>
    <row r="29" spans="2:10" s="37" customFormat="1" ht="13.5">
      <c r="B29" s="30">
        <v>15</v>
      </c>
      <c r="C29" s="7" t="s">
        <v>82</v>
      </c>
      <c r="D29" s="9">
        <v>2.2</v>
      </c>
      <c r="E29" s="8" t="s">
        <v>59</v>
      </c>
      <c r="F29" s="21">
        <v>1</v>
      </c>
      <c r="G29" s="46"/>
      <c r="H29" s="46">
        <f t="shared" si="0"/>
        <v>0</v>
      </c>
      <c r="J29" s="38"/>
    </row>
    <row r="30" spans="2:10" s="37" customFormat="1" ht="13.5">
      <c r="B30" s="30">
        <v>16</v>
      </c>
      <c r="C30" s="7" t="s">
        <v>86</v>
      </c>
      <c r="D30" s="9">
        <v>2.2</v>
      </c>
      <c r="E30" s="8" t="s">
        <v>6</v>
      </c>
      <c r="F30" s="22">
        <v>79</v>
      </c>
      <c r="G30" s="46"/>
      <c r="H30" s="46">
        <f t="shared" si="0"/>
        <v>0</v>
      </c>
      <c r="J30" s="38"/>
    </row>
    <row r="31" spans="2:10" s="37" customFormat="1" ht="25.5">
      <c r="B31" s="30">
        <v>17</v>
      </c>
      <c r="C31" s="7" t="s">
        <v>87</v>
      </c>
      <c r="D31" s="9">
        <v>2.2</v>
      </c>
      <c r="E31" s="8" t="s">
        <v>6</v>
      </c>
      <c r="F31" s="22">
        <v>11</v>
      </c>
      <c r="G31" s="46"/>
      <c r="H31" s="46">
        <f t="shared" si="0"/>
        <v>0</v>
      </c>
      <c r="J31" s="38"/>
    </row>
    <row r="32" spans="2:10" s="37" customFormat="1" ht="13.5">
      <c r="B32" s="30">
        <v>18</v>
      </c>
      <c r="C32" s="7" t="s">
        <v>32</v>
      </c>
      <c r="D32" s="9">
        <v>2.2</v>
      </c>
      <c r="E32" s="8" t="s">
        <v>4</v>
      </c>
      <c r="F32" s="21">
        <v>1777</v>
      </c>
      <c r="G32" s="46"/>
      <c r="H32" s="46">
        <f t="shared" si="0"/>
        <v>0</v>
      </c>
      <c r="J32" s="38"/>
    </row>
    <row r="33" spans="2:10" s="37" customFormat="1" ht="12.75" customHeight="1">
      <c r="B33" s="30">
        <v>19</v>
      </c>
      <c r="C33" s="7" t="s">
        <v>43</v>
      </c>
      <c r="D33" s="9">
        <v>2.3</v>
      </c>
      <c r="E33" s="8" t="s">
        <v>6</v>
      </c>
      <c r="F33" s="21">
        <v>82</v>
      </c>
      <c r="G33" s="46"/>
      <c r="H33" s="46">
        <f t="shared" si="0"/>
        <v>0</v>
      </c>
      <c r="J33" s="38"/>
    </row>
    <row r="34" spans="2:10" s="37" customFormat="1" ht="25.5">
      <c r="B34" s="30">
        <v>20</v>
      </c>
      <c r="C34" s="7" t="s">
        <v>64</v>
      </c>
      <c r="D34" s="9">
        <v>3.2</v>
      </c>
      <c r="E34" s="8" t="s">
        <v>5</v>
      </c>
      <c r="F34" s="21">
        <v>920</v>
      </c>
      <c r="G34" s="46"/>
      <c r="H34" s="46">
        <f t="shared" si="0"/>
        <v>0</v>
      </c>
      <c r="J34" s="38"/>
    </row>
    <row r="35" spans="2:10" s="37" customFormat="1" ht="12.75" customHeight="1">
      <c r="B35" s="30">
        <v>21</v>
      </c>
      <c r="C35" s="7" t="s">
        <v>65</v>
      </c>
      <c r="D35" s="9">
        <v>2.2</v>
      </c>
      <c r="E35" s="8" t="s">
        <v>3</v>
      </c>
      <c r="F35" s="21">
        <v>11</v>
      </c>
      <c r="G35" s="46"/>
      <c r="H35" s="46">
        <f t="shared" si="0"/>
        <v>0</v>
      </c>
      <c r="J35" s="38"/>
    </row>
    <row r="36" spans="2:10" s="37" customFormat="1" ht="12.75" customHeight="1">
      <c r="B36" s="30">
        <v>22</v>
      </c>
      <c r="C36" s="7" t="s">
        <v>88</v>
      </c>
      <c r="D36" s="9">
        <v>2.2</v>
      </c>
      <c r="E36" s="8" t="s">
        <v>3</v>
      </c>
      <c r="F36" s="21">
        <v>6</v>
      </c>
      <c r="G36" s="46"/>
      <c r="H36" s="46">
        <f t="shared" si="0"/>
        <v>0</v>
      </c>
      <c r="J36" s="38"/>
    </row>
    <row r="37" spans="2:10" s="37" customFormat="1" ht="13.5">
      <c r="B37" s="30">
        <v>23</v>
      </c>
      <c r="C37" s="7" t="s">
        <v>145</v>
      </c>
      <c r="D37" s="9">
        <v>2.2</v>
      </c>
      <c r="E37" s="8" t="s">
        <v>3</v>
      </c>
      <c r="F37" s="21">
        <v>1</v>
      </c>
      <c r="G37" s="46"/>
      <c r="H37" s="46">
        <f t="shared" si="0"/>
        <v>0</v>
      </c>
      <c r="J37" s="38"/>
    </row>
    <row r="38" spans="2:10" s="37" customFormat="1" ht="25.5" customHeight="1">
      <c r="B38" s="30">
        <v>24</v>
      </c>
      <c r="C38" s="7" t="s">
        <v>146</v>
      </c>
      <c r="D38" s="9">
        <v>2.2</v>
      </c>
      <c r="E38" s="8" t="s">
        <v>3</v>
      </c>
      <c r="F38" s="21">
        <v>2</v>
      </c>
      <c r="G38" s="46"/>
      <c r="H38" s="46">
        <f t="shared" si="0"/>
        <v>0</v>
      </c>
      <c r="J38" s="38"/>
    </row>
    <row r="39" spans="2:10" s="37" customFormat="1" ht="12.75" customHeight="1">
      <c r="B39" s="30">
        <v>25</v>
      </c>
      <c r="C39" s="7" t="s">
        <v>89</v>
      </c>
      <c r="D39" s="9">
        <v>2.2</v>
      </c>
      <c r="E39" s="8" t="s">
        <v>3</v>
      </c>
      <c r="F39" s="21">
        <v>1</v>
      </c>
      <c r="G39" s="46"/>
      <c r="H39" s="46">
        <f t="shared" si="0"/>
        <v>0</v>
      </c>
      <c r="J39" s="38"/>
    </row>
    <row r="40" spans="2:10" s="37" customFormat="1" ht="13.5">
      <c r="B40" s="30">
        <v>26</v>
      </c>
      <c r="C40" s="7" t="s">
        <v>90</v>
      </c>
      <c r="D40" s="9">
        <v>2.2</v>
      </c>
      <c r="E40" s="8" t="s">
        <v>4</v>
      </c>
      <c r="F40" s="21">
        <v>34</v>
      </c>
      <c r="G40" s="46"/>
      <c r="H40" s="46">
        <f t="shared" si="0"/>
        <v>0</v>
      </c>
      <c r="J40" s="38"/>
    </row>
    <row r="41" spans="2:10" s="37" customFormat="1" ht="25.5">
      <c r="B41" s="30">
        <v>27</v>
      </c>
      <c r="C41" s="7" t="s">
        <v>91</v>
      </c>
      <c r="D41" s="9">
        <v>2.2</v>
      </c>
      <c r="E41" s="8" t="s">
        <v>3</v>
      </c>
      <c r="F41" s="21">
        <v>1</v>
      </c>
      <c r="G41" s="46"/>
      <c r="H41" s="46">
        <f t="shared" si="0"/>
        <v>0</v>
      </c>
      <c r="J41" s="38"/>
    </row>
    <row r="42" spans="2:10" s="37" customFormat="1" ht="25.5">
      <c r="B42" s="30">
        <v>28</v>
      </c>
      <c r="C42" s="7" t="s">
        <v>147</v>
      </c>
      <c r="D42" s="33" t="s">
        <v>152</v>
      </c>
      <c r="E42" s="8" t="s">
        <v>53</v>
      </c>
      <c r="F42" s="21">
        <v>7</v>
      </c>
      <c r="G42" s="46"/>
      <c r="H42" s="46">
        <f t="shared" si="0"/>
        <v>0</v>
      </c>
      <c r="J42" s="38"/>
    </row>
    <row r="43" spans="2:10" s="37" customFormat="1" ht="25.5">
      <c r="B43" s="30">
        <v>29</v>
      </c>
      <c r="C43" s="7" t="s">
        <v>149</v>
      </c>
      <c r="D43" s="9">
        <v>2.2</v>
      </c>
      <c r="E43" s="8" t="s">
        <v>4</v>
      </c>
      <c r="F43" s="21">
        <v>10</v>
      </c>
      <c r="G43" s="46"/>
      <c r="H43" s="46">
        <f t="shared" si="0"/>
        <v>0</v>
      </c>
      <c r="J43" s="38"/>
    </row>
    <row r="44" spans="2:10" s="2" customFormat="1" ht="12.75" customHeight="1">
      <c r="B44" s="78">
        <v>30</v>
      </c>
      <c r="C44" s="15" t="s">
        <v>8</v>
      </c>
      <c r="D44" s="31"/>
      <c r="E44" s="16"/>
      <c r="F44" s="29"/>
      <c r="G44" s="29"/>
      <c r="H44" s="29"/>
      <c r="I44" s="2" t="s">
        <v>19</v>
      </c>
      <c r="J44" s="38"/>
    </row>
    <row r="45" spans="2:10" s="2" customFormat="1" ht="12.75" customHeight="1">
      <c r="B45" s="30">
        <v>31</v>
      </c>
      <c r="C45" s="26" t="s">
        <v>23</v>
      </c>
      <c r="D45" s="32"/>
      <c r="E45" s="8"/>
      <c r="F45" s="25"/>
      <c r="G45" s="46"/>
      <c r="H45" s="46"/>
      <c r="J45" s="38"/>
    </row>
    <row r="46" spans="2:10" s="37" customFormat="1" ht="25.5">
      <c r="B46" s="30">
        <v>32</v>
      </c>
      <c r="C46" s="7" t="s">
        <v>123</v>
      </c>
      <c r="D46" s="9">
        <v>3.3</v>
      </c>
      <c r="E46" s="8" t="s">
        <v>5</v>
      </c>
      <c r="F46" s="23">
        <v>8960</v>
      </c>
      <c r="G46" s="46"/>
      <c r="H46" s="46">
        <f>F46*G46</f>
        <v>0</v>
      </c>
      <c r="J46" s="38"/>
    </row>
    <row r="47" spans="2:10" s="37" customFormat="1" ht="12.75" customHeight="1">
      <c r="B47" s="30">
        <v>33</v>
      </c>
      <c r="C47" s="7" t="s">
        <v>66</v>
      </c>
      <c r="D47" s="9">
        <v>3.3</v>
      </c>
      <c r="E47" s="8" t="s">
        <v>5</v>
      </c>
      <c r="F47" s="23">
        <v>250</v>
      </c>
      <c r="G47" s="46"/>
      <c r="H47" s="46">
        <f>F47*G47</f>
        <v>0</v>
      </c>
      <c r="J47" s="38"/>
    </row>
    <row r="48" spans="2:10" s="37" customFormat="1" ht="25.5">
      <c r="B48" s="30">
        <v>34</v>
      </c>
      <c r="C48" s="7" t="s">
        <v>73</v>
      </c>
      <c r="D48" s="9">
        <v>3.4</v>
      </c>
      <c r="E48" s="8" t="s">
        <v>6</v>
      </c>
      <c r="F48" s="23">
        <v>85</v>
      </c>
      <c r="G48" s="46"/>
      <c r="H48" s="46">
        <f>F48*G48</f>
        <v>0</v>
      </c>
      <c r="J48" s="38"/>
    </row>
    <row r="49" spans="2:10" s="37" customFormat="1" ht="13.5">
      <c r="B49" s="30">
        <v>35</v>
      </c>
      <c r="C49" s="7" t="s">
        <v>151</v>
      </c>
      <c r="D49" s="9" t="s">
        <v>81</v>
      </c>
      <c r="E49" s="8" t="s">
        <v>5</v>
      </c>
      <c r="F49" s="23">
        <v>45</v>
      </c>
      <c r="G49" s="46"/>
      <c r="H49" s="46">
        <f>F49*G49</f>
        <v>0</v>
      </c>
      <c r="J49" s="38"/>
    </row>
    <row r="50" spans="2:10" s="2" customFormat="1" ht="12.75" customHeight="1">
      <c r="B50" s="78">
        <v>36</v>
      </c>
      <c r="C50" s="15" t="s">
        <v>11</v>
      </c>
      <c r="D50" s="31"/>
      <c r="E50" s="16"/>
      <c r="F50" s="29"/>
      <c r="G50" s="29"/>
      <c r="H50" s="29"/>
      <c r="J50" s="38"/>
    </row>
    <row r="51" spans="2:10" s="2" customFormat="1" ht="12.75" customHeight="1">
      <c r="B51" s="30">
        <v>37</v>
      </c>
      <c r="C51" s="27" t="s">
        <v>24</v>
      </c>
      <c r="D51" s="9"/>
      <c r="E51" s="8"/>
      <c r="F51" s="21"/>
      <c r="G51" s="46"/>
      <c r="H51" s="46"/>
      <c r="J51" s="38"/>
    </row>
    <row r="52" spans="2:10" s="37" customFormat="1" ht="12.75" customHeight="1">
      <c r="B52" s="30">
        <v>38</v>
      </c>
      <c r="C52" s="7" t="s">
        <v>48</v>
      </c>
      <c r="D52" s="9">
        <v>6.1</v>
      </c>
      <c r="E52" s="8" t="s">
        <v>4</v>
      </c>
      <c r="F52" s="21">
        <v>1870</v>
      </c>
      <c r="G52" s="46"/>
      <c r="H52" s="46">
        <f>F52*G52</f>
        <v>0</v>
      </c>
      <c r="J52" s="38"/>
    </row>
    <row r="53" spans="2:10" s="37" customFormat="1" ht="25.5">
      <c r="B53" s="30">
        <v>39</v>
      </c>
      <c r="C53" s="7" t="s">
        <v>92</v>
      </c>
      <c r="D53" s="9">
        <v>6.1</v>
      </c>
      <c r="E53" s="8" t="s">
        <v>4</v>
      </c>
      <c r="F53" s="21">
        <v>27</v>
      </c>
      <c r="G53" s="46"/>
      <c r="H53" s="46">
        <f>F53*G53</f>
        <v>0</v>
      </c>
      <c r="J53" s="38"/>
    </row>
    <row r="54" spans="2:10" s="37" customFormat="1" ht="12.75" customHeight="1">
      <c r="B54" s="30">
        <v>40</v>
      </c>
      <c r="C54" s="7" t="s">
        <v>49</v>
      </c>
      <c r="D54" s="9">
        <v>6.1</v>
      </c>
      <c r="E54" s="8" t="s">
        <v>4</v>
      </c>
      <c r="F54" s="21">
        <v>26</v>
      </c>
      <c r="G54" s="46"/>
      <c r="H54" s="46">
        <f>F54*G54</f>
        <v>0</v>
      </c>
      <c r="J54" s="38"/>
    </row>
    <row r="55" spans="2:10" s="37" customFormat="1" ht="12.75" customHeight="1">
      <c r="B55" s="30">
        <v>41</v>
      </c>
      <c r="C55" s="7" t="s">
        <v>50</v>
      </c>
      <c r="D55" s="9">
        <v>6.1</v>
      </c>
      <c r="E55" s="8" t="s">
        <v>4</v>
      </c>
      <c r="F55" s="21">
        <v>384</v>
      </c>
      <c r="G55" s="46"/>
      <c r="H55" s="46">
        <f>F55*G55</f>
        <v>0</v>
      </c>
      <c r="J55" s="38"/>
    </row>
    <row r="56" spans="2:10" s="37" customFormat="1" ht="12.75" customHeight="1">
      <c r="B56" s="30">
        <v>42</v>
      </c>
      <c r="C56" s="7" t="s">
        <v>51</v>
      </c>
      <c r="D56" s="9">
        <v>6.1</v>
      </c>
      <c r="E56" s="8" t="s">
        <v>4</v>
      </c>
      <c r="F56" s="21">
        <v>1261</v>
      </c>
      <c r="G56" s="46"/>
      <c r="H56" s="46">
        <f>F56*G56</f>
        <v>0</v>
      </c>
      <c r="J56" s="38"/>
    </row>
    <row r="57" spans="2:10" s="2" customFormat="1" ht="12.75" customHeight="1">
      <c r="B57" s="78">
        <v>43</v>
      </c>
      <c r="C57" s="17" t="s">
        <v>12</v>
      </c>
      <c r="D57" s="34"/>
      <c r="E57" s="16"/>
      <c r="F57" s="29"/>
      <c r="G57" s="29"/>
      <c r="H57" s="29"/>
      <c r="J57" s="38"/>
    </row>
    <row r="58" spans="2:10" s="2" customFormat="1" ht="12.75" customHeight="1">
      <c r="B58" s="30">
        <v>44</v>
      </c>
      <c r="C58" s="26" t="s">
        <v>96</v>
      </c>
      <c r="D58" s="9"/>
      <c r="E58" s="8"/>
      <c r="F58" s="21"/>
      <c r="G58" s="46"/>
      <c r="H58" s="46"/>
      <c r="J58" s="38"/>
    </row>
    <row r="59" spans="2:10" s="2" customFormat="1" ht="12.75" customHeight="1">
      <c r="B59" s="30">
        <v>45</v>
      </c>
      <c r="C59" s="7" t="s">
        <v>79</v>
      </c>
      <c r="D59" s="9">
        <v>4.1</v>
      </c>
      <c r="E59" s="8" t="s">
        <v>6</v>
      </c>
      <c r="F59" s="21">
        <v>2951</v>
      </c>
      <c r="G59" s="50"/>
      <c r="H59" s="46">
        <f>F59*G59</f>
        <v>0</v>
      </c>
      <c r="J59" s="38"/>
    </row>
    <row r="60" spans="2:10" s="2" customFormat="1" ht="12.75" customHeight="1">
      <c r="B60" s="30">
        <v>46</v>
      </c>
      <c r="C60" s="7" t="s">
        <v>93</v>
      </c>
      <c r="D60" s="9">
        <v>4.2</v>
      </c>
      <c r="E60" s="8" t="s">
        <v>6</v>
      </c>
      <c r="F60" s="21">
        <v>6304</v>
      </c>
      <c r="G60" s="46"/>
      <c r="H60" s="46">
        <f>F60*G60</f>
        <v>0</v>
      </c>
      <c r="J60" s="38"/>
    </row>
    <row r="61" spans="2:10" s="2" customFormat="1" ht="12.75" customHeight="1">
      <c r="B61" s="30">
        <v>47</v>
      </c>
      <c r="C61" s="7" t="s">
        <v>148</v>
      </c>
      <c r="D61" s="9">
        <v>4.2</v>
      </c>
      <c r="E61" s="8" t="s">
        <v>6</v>
      </c>
      <c r="F61" s="21">
        <v>6140</v>
      </c>
      <c r="G61" s="46"/>
      <c r="H61" s="46">
        <f>F61*G61</f>
        <v>0</v>
      </c>
      <c r="J61" s="38"/>
    </row>
    <row r="62" spans="2:10" s="2" customFormat="1" ht="12.75" customHeight="1">
      <c r="B62" s="30">
        <v>48</v>
      </c>
      <c r="C62" s="7" t="s">
        <v>94</v>
      </c>
      <c r="D62" s="9">
        <v>5.2</v>
      </c>
      <c r="E62" s="8" t="s">
        <v>6</v>
      </c>
      <c r="F62" s="21">
        <v>6140</v>
      </c>
      <c r="G62" s="46"/>
      <c r="H62" s="46">
        <f>F62*G62</f>
        <v>0</v>
      </c>
      <c r="J62" s="38"/>
    </row>
    <row r="63" spans="2:10" s="2" customFormat="1" ht="12.75" customHeight="1">
      <c r="B63" s="30">
        <v>49</v>
      </c>
      <c r="C63" s="7" t="s">
        <v>95</v>
      </c>
      <c r="D63" s="9">
        <v>5.2</v>
      </c>
      <c r="E63" s="8" t="s">
        <v>6</v>
      </c>
      <c r="F63" s="21">
        <v>6140</v>
      </c>
      <c r="G63" s="46"/>
      <c r="H63" s="46">
        <f>F63*G63</f>
        <v>0</v>
      </c>
      <c r="J63" s="38"/>
    </row>
    <row r="64" spans="2:10" s="2" customFormat="1" ht="12.75" customHeight="1">
      <c r="B64" s="30">
        <v>50</v>
      </c>
      <c r="C64" s="26" t="s">
        <v>97</v>
      </c>
      <c r="D64" s="9"/>
      <c r="E64" s="8"/>
      <c r="F64" s="21"/>
      <c r="G64" s="46"/>
      <c r="H64" s="46"/>
      <c r="J64" s="38"/>
    </row>
    <row r="65" spans="2:10" s="2" customFormat="1" ht="12.75" customHeight="1">
      <c r="B65" s="30">
        <v>51</v>
      </c>
      <c r="C65" s="7" t="s">
        <v>79</v>
      </c>
      <c r="D65" s="9">
        <v>4.1</v>
      </c>
      <c r="E65" s="8" t="s">
        <v>6</v>
      </c>
      <c r="F65" s="21">
        <v>487</v>
      </c>
      <c r="G65" s="50"/>
      <c r="H65" s="46">
        <f>F65*G65</f>
        <v>0</v>
      </c>
      <c r="J65" s="38"/>
    </row>
    <row r="66" spans="2:10" s="2" customFormat="1" ht="12.75" customHeight="1">
      <c r="B66" s="30">
        <v>52</v>
      </c>
      <c r="C66" s="7" t="s">
        <v>93</v>
      </c>
      <c r="D66" s="9">
        <v>4.2</v>
      </c>
      <c r="E66" s="8" t="s">
        <v>6</v>
      </c>
      <c r="F66" s="21">
        <v>1041</v>
      </c>
      <c r="G66" s="46"/>
      <c r="H66" s="46">
        <f>F66*G66</f>
        <v>0</v>
      </c>
      <c r="J66" s="38"/>
    </row>
    <row r="67" spans="2:10" s="2" customFormat="1" ht="12.75" customHeight="1">
      <c r="B67" s="30">
        <v>53</v>
      </c>
      <c r="C67" s="7" t="s">
        <v>148</v>
      </c>
      <c r="D67" s="9">
        <v>4.2</v>
      </c>
      <c r="E67" s="8" t="s">
        <v>6</v>
      </c>
      <c r="F67" s="21">
        <v>1013</v>
      </c>
      <c r="G67" s="46"/>
      <c r="H67" s="46">
        <f>F67*G67</f>
        <v>0</v>
      </c>
      <c r="J67" s="38"/>
    </row>
    <row r="68" spans="2:10" s="2" customFormat="1" ht="12.75" customHeight="1">
      <c r="B68" s="30">
        <v>54</v>
      </c>
      <c r="C68" s="7" t="s">
        <v>98</v>
      </c>
      <c r="D68" s="9">
        <v>5.2</v>
      </c>
      <c r="E68" s="8" t="s">
        <v>6</v>
      </c>
      <c r="F68" s="21">
        <v>1013</v>
      </c>
      <c r="G68" s="46"/>
      <c r="H68" s="46">
        <f>F68*G68</f>
        <v>0</v>
      </c>
      <c r="J68" s="38"/>
    </row>
    <row r="69" spans="2:10" s="2" customFormat="1" ht="12.75" customHeight="1">
      <c r="B69" s="30">
        <v>55</v>
      </c>
      <c r="C69" s="7" t="s">
        <v>95</v>
      </c>
      <c r="D69" s="9">
        <v>5.2</v>
      </c>
      <c r="E69" s="8" t="s">
        <v>6</v>
      </c>
      <c r="F69" s="21">
        <v>1013</v>
      </c>
      <c r="G69" s="46"/>
      <c r="H69" s="46">
        <f>F69*G69</f>
        <v>0</v>
      </c>
      <c r="J69" s="38"/>
    </row>
    <row r="70" spans="2:10" s="2" customFormat="1" ht="12.75" customHeight="1">
      <c r="B70" s="30">
        <v>56</v>
      </c>
      <c r="C70" s="26" t="s">
        <v>99</v>
      </c>
      <c r="D70" s="9"/>
      <c r="E70" s="8"/>
      <c r="F70" s="21"/>
      <c r="G70" s="46"/>
      <c r="H70" s="46"/>
      <c r="J70" s="38"/>
    </row>
    <row r="71" spans="2:10" s="2" customFormat="1" ht="12.75" customHeight="1">
      <c r="B71" s="30">
        <v>57</v>
      </c>
      <c r="C71" s="7" t="s">
        <v>79</v>
      </c>
      <c r="D71" s="9">
        <v>4.1</v>
      </c>
      <c r="E71" s="8" t="s">
        <v>6</v>
      </c>
      <c r="F71" s="21">
        <v>216</v>
      </c>
      <c r="G71" s="50"/>
      <c r="H71" s="46">
        <f>F71*G71</f>
        <v>0</v>
      </c>
      <c r="J71" s="38"/>
    </row>
    <row r="72" spans="2:10" s="2" customFormat="1" ht="12.75" customHeight="1">
      <c r="B72" s="30">
        <v>58</v>
      </c>
      <c r="C72" s="7" t="s">
        <v>100</v>
      </c>
      <c r="D72" s="9">
        <v>4.2</v>
      </c>
      <c r="E72" s="8" t="s">
        <v>6</v>
      </c>
      <c r="F72" s="21">
        <v>464</v>
      </c>
      <c r="G72" s="46"/>
      <c r="H72" s="46">
        <f>F72*G72</f>
        <v>0</v>
      </c>
      <c r="J72" s="38"/>
    </row>
    <row r="73" spans="2:10" s="2" customFormat="1" ht="12.75" customHeight="1">
      <c r="B73" s="30">
        <v>59</v>
      </c>
      <c r="C73" s="7" t="s">
        <v>74</v>
      </c>
      <c r="D73" s="9">
        <v>4.2</v>
      </c>
      <c r="E73" s="8" t="s">
        <v>6</v>
      </c>
      <c r="F73" s="21">
        <v>464</v>
      </c>
      <c r="G73" s="46"/>
      <c r="H73" s="46">
        <f>F73*G73</f>
        <v>0</v>
      </c>
      <c r="J73" s="38"/>
    </row>
    <row r="74" spans="2:10" s="2" customFormat="1" ht="12.75" customHeight="1">
      <c r="B74" s="30">
        <v>60</v>
      </c>
      <c r="C74" s="7" t="s">
        <v>101</v>
      </c>
      <c r="D74" s="9">
        <v>5.2</v>
      </c>
      <c r="E74" s="8" t="s">
        <v>6</v>
      </c>
      <c r="F74" s="21">
        <v>464</v>
      </c>
      <c r="G74" s="46"/>
      <c r="H74" s="46">
        <f>F74*G74</f>
        <v>0</v>
      </c>
      <c r="J74" s="38"/>
    </row>
    <row r="75" spans="2:10" s="2" customFormat="1" ht="12.75" customHeight="1">
      <c r="B75" s="30">
        <v>61</v>
      </c>
      <c r="C75" s="26" t="s">
        <v>54</v>
      </c>
      <c r="D75" s="9"/>
      <c r="E75" s="8"/>
      <c r="F75" s="21"/>
      <c r="G75" s="46"/>
      <c r="H75" s="46"/>
      <c r="J75" s="38"/>
    </row>
    <row r="76" spans="2:10" s="2" customFormat="1" ht="12.75" customHeight="1">
      <c r="B76" s="30">
        <v>62</v>
      </c>
      <c r="C76" s="7" t="s">
        <v>79</v>
      </c>
      <c r="D76" s="9">
        <v>4.1</v>
      </c>
      <c r="E76" s="8" t="s">
        <v>5</v>
      </c>
      <c r="F76" s="21">
        <v>154</v>
      </c>
      <c r="G76" s="50"/>
      <c r="H76" s="46">
        <f>F76*G76</f>
        <v>0</v>
      </c>
      <c r="J76" s="38"/>
    </row>
    <row r="77" spans="2:10" s="2" customFormat="1" ht="12.75" customHeight="1">
      <c r="B77" s="30">
        <v>63</v>
      </c>
      <c r="C77" s="7" t="s">
        <v>100</v>
      </c>
      <c r="D77" s="9">
        <v>4.2</v>
      </c>
      <c r="E77" s="8" t="s">
        <v>6</v>
      </c>
      <c r="F77" s="21">
        <v>317</v>
      </c>
      <c r="G77" s="50"/>
      <c r="H77" s="46">
        <f>F77*G77</f>
        <v>0</v>
      </c>
      <c r="J77" s="38"/>
    </row>
    <row r="78" spans="2:10" s="2" customFormat="1" ht="12.75" customHeight="1">
      <c r="B78" s="30">
        <v>64</v>
      </c>
      <c r="C78" s="7" t="s">
        <v>74</v>
      </c>
      <c r="D78" s="9">
        <v>4.2</v>
      </c>
      <c r="E78" s="8" t="s">
        <v>6</v>
      </c>
      <c r="F78" s="21">
        <v>317</v>
      </c>
      <c r="G78" s="46"/>
      <c r="H78" s="46">
        <f>F78*G78</f>
        <v>0</v>
      </c>
      <c r="J78" s="38"/>
    </row>
    <row r="79" spans="2:10" s="2" customFormat="1" ht="12.75" customHeight="1">
      <c r="B79" s="30">
        <v>65</v>
      </c>
      <c r="C79" s="7" t="s">
        <v>41</v>
      </c>
      <c r="D79" s="9">
        <v>4.2</v>
      </c>
      <c r="E79" s="8" t="s">
        <v>6</v>
      </c>
      <c r="F79" s="21">
        <v>317</v>
      </c>
      <c r="G79" s="46"/>
      <c r="H79" s="46">
        <f>F79*G79</f>
        <v>0</v>
      </c>
      <c r="J79" s="38"/>
    </row>
    <row r="80" spans="2:10" s="2" customFormat="1" ht="12.75" customHeight="1">
      <c r="B80" s="30">
        <v>66</v>
      </c>
      <c r="C80" s="7" t="s">
        <v>55</v>
      </c>
      <c r="D80" s="9">
        <v>4.3</v>
      </c>
      <c r="E80" s="8" t="s">
        <v>6</v>
      </c>
      <c r="F80" s="21">
        <v>317</v>
      </c>
      <c r="G80" s="46"/>
      <c r="H80" s="46">
        <f>F80*G80</f>
        <v>0</v>
      </c>
      <c r="J80" s="38"/>
    </row>
    <row r="81" spans="2:10" s="2" customFormat="1" ht="12.75" customHeight="1">
      <c r="B81" s="30">
        <v>67</v>
      </c>
      <c r="C81" s="26" t="s">
        <v>102</v>
      </c>
      <c r="D81" s="9"/>
      <c r="E81" s="8"/>
      <c r="F81" s="21"/>
      <c r="G81" s="46"/>
      <c r="H81" s="46"/>
      <c r="J81" s="38"/>
    </row>
    <row r="82" spans="2:10" s="2" customFormat="1" ht="12.75" customHeight="1">
      <c r="B82" s="30">
        <v>68</v>
      </c>
      <c r="C82" s="7" t="s">
        <v>40</v>
      </c>
      <c r="D82" s="9">
        <v>4.1</v>
      </c>
      <c r="E82" s="8" t="s">
        <v>5</v>
      </c>
      <c r="F82" s="21">
        <v>754</v>
      </c>
      <c r="G82" s="50"/>
      <c r="H82" s="46">
        <f aca="true" t="shared" si="1" ref="H82:H104">F82*G82</f>
        <v>0</v>
      </c>
      <c r="J82" s="38"/>
    </row>
    <row r="83" spans="2:10" s="2" customFormat="1" ht="12.75" customHeight="1">
      <c r="B83" s="30">
        <v>69</v>
      </c>
      <c r="C83" s="7" t="s">
        <v>103</v>
      </c>
      <c r="D83" s="9">
        <v>4.2</v>
      </c>
      <c r="E83" s="8" t="s">
        <v>6</v>
      </c>
      <c r="F83" s="24">
        <v>1856</v>
      </c>
      <c r="G83" s="50"/>
      <c r="H83" s="46">
        <f t="shared" si="1"/>
        <v>0</v>
      </c>
      <c r="J83" s="38"/>
    </row>
    <row r="84" spans="2:10" s="2" customFormat="1" ht="12.75" customHeight="1">
      <c r="B84" s="30">
        <v>70</v>
      </c>
      <c r="C84" s="7" t="s">
        <v>41</v>
      </c>
      <c r="D84" s="9">
        <v>4.2</v>
      </c>
      <c r="E84" s="8" t="s">
        <v>6</v>
      </c>
      <c r="F84" s="24">
        <v>1856</v>
      </c>
      <c r="G84" s="46"/>
      <c r="H84" s="46">
        <f t="shared" si="1"/>
        <v>0</v>
      </c>
      <c r="J84" s="38"/>
    </row>
    <row r="85" spans="2:10" s="2" customFormat="1" ht="12.75" customHeight="1">
      <c r="B85" s="30">
        <v>71</v>
      </c>
      <c r="C85" s="7" t="s">
        <v>106</v>
      </c>
      <c r="D85" s="9">
        <v>4.3</v>
      </c>
      <c r="E85" s="8" t="s">
        <v>6</v>
      </c>
      <c r="F85" s="24">
        <v>1836</v>
      </c>
      <c r="G85" s="46"/>
      <c r="H85" s="46">
        <f t="shared" si="1"/>
        <v>0</v>
      </c>
      <c r="J85" s="38"/>
    </row>
    <row r="86" spans="2:10" s="2" customFormat="1" ht="12.75" customHeight="1">
      <c r="B86" s="30">
        <v>72</v>
      </c>
      <c r="C86" s="7" t="s">
        <v>56</v>
      </c>
      <c r="D86" s="9">
        <v>6.4</v>
      </c>
      <c r="E86" s="8" t="s">
        <v>6</v>
      </c>
      <c r="F86" s="24">
        <v>20</v>
      </c>
      <c r="G86" s="46"/>
      <c r="H86" s="46">
        <f t="shared" si="1"/>
        <v>0</v>
      </c>
      <c r="J86" s="38"/>
    </row>
    <row r="87" spans="2:10" s="2" customFormat="1" ht="12.75" customHeight="1">
      <c r="B87" s="30">
        <v>73</v>
      </c>
      <c r="C87" s="26" t="s">
        <v>104</v>
      </c>
      <c r="D87" s="9"/>
      <c r="E87" s="8"/>
      <c r="F87" s="24"/>
      <c r="G87" s="46"/>
      <c r="H87" s="46"/>
      <c r="J87" s="38"/>
    </row>
    <row r="88" spans="2:10" s="2" customFormat="1" ht="12.75" customHeight="1">
      <c r="B88" s="30">
        <v>74</v>
      </c>
      <c r="C88" s="7" t="s">
        <v>95</v>
      </c>
      <c r="D88" s="9">
        <v>5.2</v>
      </c>
      <c r="E88" s="8" t="s">
        <v>6</v>
      </c>
      <c r="F88" s="24">
        <v>82</v>
      </c>
      <c r="G88" s="46"/>
      <c r="H88" s="46">
        <f t="shared" si="1"/>
        <v>0</v>
      </c>
      <c r="J88" s="38"/>
    </row>
    <row r="89" spans="2:10" s="2" customFormat="1" ht="12.75" customHeight="1">
      <c r="B89" s="30">
        <v>75</v>
      </c>
      <c r="C89" s="26" t="s">
        <v>135</v>
      </c>
      <c r="D89" s="9"/>
      <c r="E89" s="8"/>
      <c r="F89" s="24"/>
      <c r="G89" s="46"/>
      <c r="H89" s="46"/>
      <c r="J89" s="38"/>
    </row>
    <row r="90" spans="2:10" s="2" customFormat="1" ht="12.75" customHeight="1">
      <c r="B90" s="30">
        <v>76</v>
      </c>
      <c r="C90" s="7" t="s">
        <v>95</v>
      </c>
      <c r="D90" s="9">
        <v>5.2</v>
      </c>
      <c r="E90" s="8" t="s">
        <v>6</v>
      </c>
      <c r="F90" s="24">
        <v>779</v>
      </c>
      <c r="G90" s="46"/>
      <c r="H90" s="46">
        <f t="shared" si="1"/>
        <v>0</v>
      </c>
      <c r="J90" s="38"/>
    </row>
    <row r="91" spans="2:10" s="2" customFormat="1" ht="12.75" customHeight="1">
      <c r="B91" s="30">
        <v>77</v>
      </c>
      <c r="C91" s="7" t="s">
        <v>136</v>
      </c>
      <c r="D91" s="9">
        <v>2.3</v>
      </c>
      <c r="E91" s="8" t="s">
        <v>6</v>
      </c>
      <c r="F91" s="24">
        <v>832</v>
      </c>
      <c r="G91" s="46"/>
      <c r="H91" s="46">
        <f t="shared" si="1"/>
        <v>0</v>
      </c>
      <c r="J91" s="38"/>
    </row>
    <row r="92" spans="2:10" s="2" customFormat="1" ht="12.75" customHeight="1">
      <c r="B92" s="30">
        <v>78</v>
      </c>
      <c r="C92" s="7" t="s">
        <v>138</v>
      </c>
      <c r="D92" s="9">
        <v>5.2</v>
      </c>
      <c r="E92" s="8" t="s">
        <v>6</v>
      </c>
      <c r="F92" s="24">
        <v>105</v>
      </c>
      <c r="G92" s="46"/>
      <c r="H92" s="46">
        <f t="shared" si="1"/>
        <v>0</v>
      </c>
      <c r="J92" s="38"/>
    </row>
    <row r="93" spans="2:10" s="2" customFormat="1" ht="25.5">
      <c r="B93" s="30">
        <v>79</v>
      </c>
      <c r="C93" s="7" t="s">
        <v>137</v>
      </c>
      <c r="D93" s="9" t="s">
        <v>153</v>
      </c>
      <c r="E93" s="8" t="s">
        <v>4</v>
      </c>
      <c r="F93" s="24">
        <v>130</v>
      </c>
      <c r="G93" s="46"/>
      <c r="H93" s="46">
        <f t="shared" si="1"/>
        <v>0</v>
      </c>
      <c r="J93" s="38"/>
    </row>
    <row r="94" spans="2:10" s="2" customFormat="1" ht="12.75" customHeight="1">
      <c r="B94" s="30">
        <v>80</v>
      </c>
      <c r="C94" s="27" t="s">
        <v>105</v>
      </c>
      <c r="D94" s="9"/>
      <c r="E94" s="8"/>
      <c r="F94" s="24"/>
      <c r="G94" s="46"/>
      <c r="H94" s="46"/>
      <c r="J94" s="38"/>
    </row>
    <row r="95" spans="2:10" s="37" customFormat="1" ht="13.5">
      <c r="B95" s="30">
        <v>81</v>
      </c>
      <c r="C95" s="7" t="s">
        <v>80</v>
      </c>
      <c r="D95" s="9">
        <v>3.5</v>
      </c>
      <c r="E95" s="8" t="s">
        <v>6</v>
      </c>
      <c r="F95" s="24">
        <v>24</v>
      </c>
      <c r="G95" s="46"/>
      <c r="H95" s="46">
        <f t="shared" si="1"/>
        <v>0</v>
      </c>
      <c r="J95" s="38"/>
    </row>
    <row r="96" spans="2:10" s="37" customFormat="1" ht="13.5">
      <c r="B96" s="30">
        <v>82</v>
      </c>
      <c r="C96" s="7" t="s">
        <v>77</v>
      </c>
      <c r="D96" s="9">
        <v>4.2</v>
      </c>
      <c r="E96" s="8" t="s">
        <v>6</v>
      </c>
      <c r="F96" s="24">
        <v>24</v>
      </c>
      <c r="G96" s="46"/>
      <c r="H96" s="46">
        <f t="shared" si="1"/>
        <v>0</v>
      </c>
      <c r="I96" s="38"/>
      <c r="J96" s="38"/>
    </row>
    <row r="97" spans="2:10" s="37" customFormat="1" ht="12.75" customHeight="1">
      <c r="B97" s="30">
        <v>83</v>
      </c>
      <c r="C97" s="7" t="s">
        <v>78</v>
      </c>
      <c r="D97" s="9">
        <v>4.2</v>
      </c>
      <c r="E97" s="8" t="s">
        <v>6</v>
      </c>
      <c r="F97" s="24">
        <v>24</v>
      </c>
      <c r="G97" s="50"/>
      <c r="H97" s="46">
        <f t="shared" si="1"/>
        <v>0</v>
      </c>
      <c r="J97" s="38"/>
    </row>
    <row r="98" spans="2:10" s="37" customFormat="1" ht="12.75" customHeight="1">
      <c r="B98" s="30">
        <v>84</v>
      </c>
      <c r="C98" s="26" t="s">
        <v>107</v>
      </c>
      <c r="D98" s="9"/>
      <c r="E98" s="8"/>
      <c r="F98" s="24"/>
      <c r="G98" s="46"/>
      <c r="H98" s="46"/>
      <c r="J98" s="38"/>
    </row>
    <row r="99" spans="2:10" s="37" customFormat="1" ht="12.75" customHeight="1">
      <c r="B99" s="30">
        <v>85</v>
      </c>
      <c r="C99" s="7" t="s">
        <v>40</v>
      </c>
      <c r="D99" s="9">
        <v>4.1</v>
      </c>
      <c r="E99" s="8" t="s">
        <v>5</v>
      </c>
      <c r="F99" s="24">
        <v>4</v>
      </c>
      <c r="G99" s="50"/>
      <c r="H99" s="46">
        <f t="shared" si="1"/>
        <v>0</v>
      </c>
      <c r="J99" s="38"/>
    </row>
    <row r="100" spans="2:10" s="37" customFormat="1" ht="12.75" customHeight="1">
      <c r="B100" s="30">
        <v>86</v>
      </c>
      <c r="C100" s="7" t="s">
        <v>78</v>
      </c>
      <c r="D100" s="9">
        <v>4.2</v>
      </c>
      <c r="E100" s="8" t="s">
        <v>6</v>
      </c>
      <c r="F100" s="24">
        <v>11</v>
      </c>
      <c r="G100" s="50"/>
      <c r="H100" s="46">
        <f t="shared" si="1"/>
        <v>0</v>
      </c>
      <c r="J100" s="38"/>
    </row>
    <row r="101" spans="2:10" s="37" customFormat="1" ht="12.75" customHeight="1">
      <c r="B101" s="30">
        <v>87</v>
      </c>
      <c r="C101" s="7" t="s">
        <v>36</v>
      </c>
      <c r="D101" s="9">
        <v>4.2</v>
      </c>
      <c r="E101" s="8" t="s">
        <v>6</v>
      </c>
      <c r="F101" s="24">
        <v>11</v>
      </c>
      <c r="G101" s="46"/>
      <c r="H101" s="46">
        <f t="shared" si="1"/>
        <v>0</v>
      </c>
      <c r="J101" s="38"/>
    </row>
    <row r="102" spans="2:10" s="2" customFormat="1" ht="12.75" customHeight="1">
      <c r="B102" s="30">
        <v>88</v>
      </c>
      <c r="C102" s="7" t="s">
        <v>108</v>
      </c>
      <c r="D102" s="9">
        <v>4.3</v>
      </c>
      <c r="E102" s="8" t="s">
        <v>6</v>
      </c>
      <c r="F102" s="24">
        <v>11</v>
      </c>
      <c r="G102" s="46"/>
      <c r="H102" s="46">
        <f t="shared" si="1"/>
        <v>0</v>
      </c>
      <c r="J102" s="38"/>
    </row>
    <row r="103" spans="2:10" s="37" customFormat="1" ht="12.75" customHeight="1">
      <c r="B103" s="30">
        <v>89</v>
      </c>
      <c r="C103" s="26" t="s">
        <v>109</v>
      </c>
      <c r="D103" s="9"/>
      <c r="E103" s="8"/>
      <c r="F103" s="24"/>
      <c r="G103" s="50"/>
      <c r="H103" s="50"/>
      <c r="J103" s="38"/>
    </row>
    <row r="104" spans="2:10" s="37" customFormat="1" ht="12.75" customHeight="1">
      <c r="B104" s="30">
        <v>90</v>
      </c>
      <c r="C104" s="7" t="s">
        <v>133</v>
      </c>
      <c r="D104" s="9">
        <v>6.7</v>
      </c>
      <c r="E104" s="8" t="s">
        <v>59</v>
      </c>
      <c r="F104" s="24">
        <v>1</v>
      </c>
      <c r="G104" s="50"/>
      <c r="H104" s="46">
        <f t="shared" si="1"/>
        <v>0</v>
      </c>
      <c r="J104" s="38"/>
    </row>
    <row r="105" spans="2:10" s="2" customFormat="1" ht="12.75" customHeight="1">
      <c r="B105" s="30">
        <v>91</v>
      </c>
      <c r="C105" s="26" t="s">
        <v>27</v>
      </c>
      <c r="D105" s="32"/>
      <c r="E105" s="8"/>
      <c r="F105" s="24"/>
      <c r="G105" s="46"/>
      <c r="H105" s="46"/>
      <c r="J105" s="38"/>
    </row>
    <row r="106" spans="2:10" s="37" customFormat="1" ht="12.75" customHeight="1">
      <c r="B106" s="30">
        <v>92</v>
      </c>
      <c r="C106" s="7" t="s">
        <v>28</v>
      </c>
      <c r="D106" s="9">
        <v>5.1</v>
      </c>
      <c r="E106" s="8" t="s">
        <v>6</v>
      </c>
      <c r="F106" s="24">
        <v>8119</v>
      </c>
      <c r="G106" s="46"/>
      <c r="H106" s="46">
        <f>F106*G106</f>
        <v>0</v>
      </c>
      <c r="I106" s="38"/>
      <c r="J106" s="38"/>
    </row>
    <row r="107" spans="2:10" s="37" customFormat="1" ht="12.75" customHeight="1">
      <c r="B107" s="30">
        <v>93</v>
      </c>
      <c r="C107" s="7" t="s">
        <v>29</v>
      </c>
      <c r="D107" s="9">
        <v>5.1</v>
      </c>
      <c r="E107" s="8" t="s">
        <v>6</v>
      </c>
      <c r="F107" s="24">
        <v>7617</v>
      </c>
      <c r="G107" s="46"/>
      <c r="H107" s="46">
        <f>F107*G107</f>
        <v>0</v>
      </c>
      <c r="J107" s="38"/>
    </row>
    <row r="108" spans="2:10" s="2" customFormat="1" ht="12.75" customHeight="1">
      <c r="B108" s="78">
        <v>94</v>
      </c>
      <c r="C108" s="18" t="s">
        <v>9</v>
      </c>
      <c r="D108" s="34"/>
      <c r="E108" s="16"/>
      <c r="F108" s="29"/>
      <c r="G108" s="29"/>
      <c r="H108" s="29"/>
      <c r="J108" s="38"/>
    </row>
    <row r="109" spans="2:10" s="2" customFormat="1" ht="12.75" customHeight="1">
      <c r="B109" s="30">
        <v>95</v>
      </c>
      <c r="C109" s="26" t="s">
        <v>34</v>
      </c>
      <c r="D109" s="32"/>
      <c r="E109" s="8"/>
      <c r="F109" s="24"/>
      <c r="G109" s="46"/>
      <c r="H109" s="46"/>
      <c r="J109" s="38"/>
    </row>
    <row r="110" spans="2:10" s="37" customFormat="1" ht="12.75" customHeight="1">
      <c r="B110" s="30">
        <v>96</v>
      </c>
      <c r="C110" s="7" t="s">
        <v>150</v>
      </c>
      <c r="D110" s="9">
        <v>6.2</v>
      </c>
      <c r="E110" s="8" t="s">
        <v>3</v>
      </c>
      <c r="F110" s="24">
        <v>1</v>
      </c>
      <c r="G110" s="46"/>
      <c r="H110" s="46">
        <f aca="true" t="shared" si="2" ref="H110:H128">F110*G110</f>
        <v>0</v>
      </c>
      <c r="J110" s="38"/>
    </row>
    <row r="111" spans="2:10" s="37" customFormat="1" ht="12.75" customHeight="1">
      <c r="B111" s="30">
        <v>97</v>
      </c>
      <c r="C111" s="7" t="s">
        <v>52</v>
      </c>
      <c r="D111" s="9">
        <v>6.2</v>
      </c>
      <c r="E111" s="8" t="s">
        <v>3</v>
      </c>
      <c r="F111" s="24">
        <v>21</v>
      </c>
      <c r="G111" s="46"/>
      <c r="H111" s="46">
        <f t="shared" si="2"/>
        <v>0</v>
      </c>
      <c r="J111" s="38"/>
    </row>
    <row r="112" spans="2:10" s="37" customFormat="1" ht="12.75" customHeight="1">
      <c r="B112" s="30">
        <v>98</v>
      </c>
      <c r="C112" s="7" t="s">
        <v>110</v>
      </c>
      <c r="D112" s="9">
        <v>6.2</v>
      </c>
      <c r="E112" s="8" t="s">
        <v>3</v>
      </c>
      <c r="F112" s="24">
        <v>2</v>
      </c>
      <c r="G112" s="46"/>
      <c r="H112" s="46">
        <f t="shared" si="2"/>
        <v>0</v>
      </c>
      <c r="J112" s="38"/>
    </row>
    <row r="113" spans="2:10" s="37" customFormat="1" ht="12.75" customHeight="1">
      <c r="B113" s="30">
        <v>99</v>
      </c>
      <c r="C113" s="7" t="s">
        <v>111</v>
      </c>
      <c r="D113" s="9">
        <v>6.2</v>
      </c>
      <c r="E113" s="8" t="s">
        <v>3</v>
      </c>
      <c r="F113" s="24">
        <v>2</v>
      </c>
      <c r="G113" s="46"/>
      <c r="H113" s="46">
        <f t="shared" si="2"/>
        <v>0</v>
      </c>
      <c r="J113" s="38"/>
    </row>
    <row r="114" spans="2:10" s="37" customFormat="1" ht="12.75" customHeight="1">
      <c r="B114" s="30">
        <v>100</v>
      </c>
      <c r="C114" s="7" t="s">
        <v>57</v>
      </c>
      <c r="D114" s="9">
        <v>6.2</v>
      </c>
      <c r="E114" s="8" t="s">
        <v>3</v>
      </c>
      <c r="F114" s="24">
        <v>1</v>
      </c>
      <c r="G114" s="46"/>
      <c r="H114" s="46">
        <f t="shared" si="2"/>
        <v>0</v>
      </c>
      <c r="J114" s="38"/>
    </row>
    <row r="115" spans="2:10" s="37" customFormat="1" ht="12.75" customHeight="1">
      <c r="B115" s="30">
        <v>101</v>
      </c>
      <c r="C115" s="7" t="s">
        <v>113</v>
      </c>
      <c r="D115" s="9">
        <v>6.2</v>
      </c>
      <c r="E115" s="8" t="s">
        <v>3</v>
      </c>
      <c r="F115" s="24">
        <v>3</v>
      </c>
      <c r="G115" s="46"/>
      <c r="H115" s="46">
        <f t="shared" si="2"/>
        <v>0</v>
      </c>
      <c r="J115" s="38"/>
    </row>
    <row r="116" spans="2:10" s="37" customFormat="1" ht="12.75" customHeight="1">
      <c r="B116" s="30">
        <v>102</v>
      </c>
      <c r="C116" s="7" t="s">
        <v>112</v>
      </c>
      <c r="D116" s="9">
        <v>6.2</v>
      </c>
      <c r="E116" s="8" t="s">
        <v>3</v>
      </c>
      <c r="F116" s="24">
        <v>4</v>
      </c>
      <c r="G116" s="46"/>
      <c r="H116" s="46">
        <f t="shared" si="2"/>
        <v>0</v>
      </c>
      <c r="J116" s="38"/>
    </row>
    <row r="117" spans="2:10" s="37" customFormat="1" ht="12.75" customHeight="1">
      <c r="B117" s="30">
        <v>103</v>
      </c>
      <c r="C117" s="7" t="s">
        <v>116</v>
      </c>
      <c r="D117" s="9">
        <v>6.2</v>
      </c>
      <c r="E117" s="8" t="s">
        <v>3</v>
      </c>
      <c r="F117" s="24">
        <v>1</v>
      </c>
      <c r="G117" s="46"/>
      <c r="H117" s="46">
        <f t="shared" si="2"/>
        <v>0</v>
      </c>
      <c r="I117" s="38"/>
      <c r="J117" s="38"/>
    </row>
    <row r="118" spans="2:10" s="37" customFormat="1" ht="12.75" customHeight="1">
      <c r="B118" s="30">
        <v>104</v>
      </c>
      <c r="C118" s="7" t="s">
        <v>140</v>
      </c>
      <c r="D118" s="9">
        <v>6.2</v>
      </c>
      <c r="E118" s="8" t="s">
        <v>3</v>
      </c>
      <c r="F118" s="24">
        <v>1</v>
      </c>
      <c r="G118" s="46"/>
      <c r="H118" s="46">
        <f t="shared" si="2"/>
        <v>0</v>
      </c>
      <c r="J118" s="38"/>
    </row>
    <row r="119" spans="2:10" s="37" customFormat="1" ht="12.75" customHeight="1">
      <c r="B119" s="30">
        <v>105</v>
      </c>
      <c r="C119" s="7" t="s">
        <v>139</v>
      </c>
      <c r="D119" s="9">
        <v>6.2</v>
      </c>
      <c r="E119" s="8" t="s">
        <v>3</v>
      </c>
      <c r="F119" s="24">
        <v>1</v>
      </c>
      <c r="G119" s="46"/>
      <c r="H119" s="46">
        <f t="shared" si="2"/>
        <v>0</v>
      </c>
      <c r="J119" s="38"/>
    </row>
    <row r="120" spans="2:10" s="37" customFormat="1" ht="12.75" customHeight="1">
      <c r="B120" s="30">
        <v>106</v>
      </c>
      <c r="C120" s="7" t="s">
        <v>44</v>
      </c>
      <c r="D120" s="9">
        <v>6.2</v>
      </c>
      <c r="E120" s="8" t="s">
        <v>3</v>
      </c>
      <c r="F120" s="24">
        <v>1</v>
      </c>
      <c r="G120" s="46"/>
      <c r="H120" s="46">
        <f t="shared" si="2"/>
        <v>0</v>
      </c>
      <c r="J120" s="38"/>
    </row>
    <row r="121" spans="2:10" s="37" customFormat="1" ht="12.75" customHeight="1">
      <c r="B121" s="30">
        <v>107</v>
      </c>
      <c r="C121" s="7" t="s">
        <v>45</v>
      </c>
      <c r="D121" s="9">
        <v>6.2</v>
      </c>
      <c r="E121" s="8" t="s">
        <v>3</v>
      </c>
      <c r="F121" s="24">
        <v>1</v>
      </c>
      <c r="G121" s="46"/>
      <c r="H121" s="46">
        <f t="shared" si="2"/>
        <v>0</v>
      </c>
      <c r="J121" s="38"/>
    </row>
    <row r="122" spans="2:10" s="37" customFormat="1" ht="12" customHeight="1">
      <c r="B122" s="30">
        <v>108</v>
      </c>
      <c r="C122" s="7" t="s">
        <v>114</v>
      </c>
      <c r="D122" s="9">
        <v>6.2</v>
      </c>
      <c r="E122" s="8" t="s">
        <v>3</v>
      </c>
      <c r="F122" s="24">
        <v>2</v>
      </c>
      <c r="G122" s="46"/>
      <c r="H122" s="46">
        <f t="shared" si="2"/>
        <v>0</v>
      </c>
      <c r="J122" s="38"/>
    </row>
    <row r="123" spans="2:10" s="37" customFormat="1" ht="12.75" customHeight="1">
      <c r="B123" s="30">
        <v>109</v>
      </c>
      <c r="C123" s="7" t="s">
        <v>46</v>
      </c>
      <c r="D123" s="9">
        <v>6.2</v>
      </c>
      <c r="E123" s="8" t="s">
        <v>3</v>
      </c>
      <c r="F123" s="24">
        <v>4</v>
      </c>
      <c r="G123" s="46"/>
      <c r="H123" s="46">
        <f t="shared" si="2"/>
        <v>0</v>
      </c>
      <c r="J123" s="38"/>
    </row>
    <row r="124" spans="2:10" s="37" customFormat="1" ht="12.75" customHeight="1">
      <c r="B124" s="30">
        <v>110</v>
      </c>
      <c r="C124" s="7" t="s">
        <v>115</v>
      </c>
      <c r="D124" s="9">
        <v>6.2</v>
      </c>
      <c r="E124" s="8" t="s">
        <v>3</v>
      </c>
      <c r="F124" s="24">
        <v>2</v>
      </c>
      <c r="G124" s="46"/>
      <c r="H124" s="46">
        <f t="shared" si="2"/>
        <v>0</v>
      </c>
      <c r="J124" s="38"/>
    </row>
    <row r="125" spans="2:10" s="37" customFormat="1" ht="12.75" customHeight="1">
      <c r="B125" s="30">
        <v>111</v>
      </c>
      <c r="C125" s="7" t="s">
        <v>118</v>
      </c>
      <c r="D125" s="9">
        <v>6.2</v>
      </c>
      <c r="E125" s="8" t="s">
        <v>3</v>
      </c>
      <c r="F125" s="24">
        <v>1</v>
      </c>
      <c r="G125" s="46"/>
      <c r="H125" s="46">
        <f t="shared" si="2"/>
        <v>0</v>
      </c>
      <c r="J125" s="38"/>
    </row>
    <row r="126" spans="2:10" s="37" customFormat="1" ht="12.75" customHeight="1">
      <c r="B126" s="30">
        <v>112</v>
      </c>
      <c r="C126" s="7" t="s">
        <v>117</v>
      </c>
      <c r="D126" s="9">
        <v>6.2</v>
      </c>
      <c r="E126" s="8" t="s">
        <v>3</v>
      </c>
      <c r="F126" s="24">
        <v>2</v>
      </c>
      <c r="G126" s="46"/>
      <c r="H126" s="46">
        <f t="shared" si="2"/>
        <v>0</v>
      </c>
      <c r="J126" s="38"/>
    </row>
    <row r="127" spans="2:10" s="37" customFormat="1" ht="12.75" customHeight="1">
      <c r="B127" s="30">
        <v>113</v>
      </c>
      <c r="C127" s="7" t="s">
        <v>134</v>
      </c>
      <c r="D127" s="9">
        <v>6.2</v>
      </c>
      <c r="E127" s="8" t="s">
        <v>3</v>
      </c>
      <c r="F127" s="24">
        <v>2</v>
      </c>
      <c r="G127" s="46"/>
      <c r="H127" s="46">
        <f>F127*G127</f>
        <v>0</v>
      </c>
      <c r="J127" s="38"/>
    </row>
    <row r="128" spans="2:10" s="37" customFormat="1" ht="12.75" customHeight="1">
      <c r="B128" s="30">
        <v>114</v>
      </c>
      <c r="C128" s="7" t="s">
        <v>76</v>
      </c>
      <c r="D128" s="9">
        <v>6.2</v>
      </c>
      <c r="E128" s="8" t="s">
        <v>3</v>
      </c>
      <c r="F128" s="24">
        <v>1</v>
      </c>
      <c r="G128" s="46"/>
      <c r="H128" s="46">
        <f t="shared" si="2"/>
        <v>0</v>
      </c>
      <c r="J128" s="38"/>
    </row>
    <row r="129" spans="2:10" s="2" customFormat="1" ht="12.75" customHeight="1">
      <c r="B129" s="30">
        <v>115</v>
      </c>
      <c r="C129" s="28" t="s">
        <v>25</v>
      </c>
      <c r="D129" s="9"/>
      <c r="E129" s="9"/>
      <c r="F129" s="23"/>
      <c r="G129" s="46"/>
      <c r="H129" s="46"/>
      <c r="J129" s="38"/>
    </row>
    <row r="130" spans="2:10" s="37" customFormat="1" ht="12.75" customHeight="1">
      <c r="B130" s="30">
        <v>116</v>
      </c>
      <c r="C130" s="49" t="s">
        <v>47</v>
      </c>
      <c r="D130" s="9">
        <v>6.3</v>
      </c>
      <c r="E130" s="9" t="s">
        <v>6</v>
      </c>
      <c r="F130" s="23">
        <v>129</v>
      </c>
      <c r="G130" s="46"/>
      <c r="H130" s="46">
        <f>F130*G130</f>
        <v>0</v>
      </c>
      <c r="J130" s="38"/>
    </row>
    <row r="131" spans="2:10" s="2" customFormat="1" ht="12.75" customHeight="1">
      <c r="B131" s="30">
        <v>117</v>
      </c>
      <c r="C131" s="28" t="s">
        <v>30</v>
      </c>
      <c r="D131" s="9"/>
      <c r="E131" s="9"/>
      <c r="F131" s="21"/>
      <c r="G131" s="46"/>
      <c r="H131" s="46"/>
      <c r="J131" s="38"/>
    </row>
    <row r="132" spans="2:10" s="37" customFormat="1" ht="12.75" customHeight="1">
      <c r="B132" s="30">
        <v>118</v>
      </c>
      <c r="C132" s="49" t="s">
        <v>42</v>
      </c>
      <c r="D132" s="9">
        <v>3.4</v>
      </c>
      <c r="E132" s="9" t="s">
        <v>6</v>
      </c>
      <c r="F132" s="22">
        <v>7015</v>
      </c>
      <c r="G132" s="46"/>
      <c r="H132" s="46">
        <f aca="true" t="shared" si="3" ref="H132:H137">F132*G132</f>
        <v>0</v>
      </c>
      <c r="J132" s="38"/>
    </row>
    <row r="133" spans="2:10" s="37" customFormat="1" ht="12.75" customHeight="1">
      <c r="B133" s="30">
        <v>119</v>
      </c>
      <c r="C133" s="49" t="s">
        <v>26</v>
      </c>
      <c r="D133" s="9">
        <v>3.4</v>
      </c>
      <c r="E133" s="9" t="s">
        <v>6</v>
      </c>
      <c r="F133" s="22">
        <v>7015</v>
      </c>
      <c r="G133" s="46"/>
      <c r="H133" s="46">
        <f t="shared" si="3"/>
        <v>0</v>
      </c>
      <c r="J133" s="38"/>
    </row>
    <row r="134" spans="2:10" s="2" customFormat="1" ht="12.75" customHeight="1">
      <c r="B134" s="30">
        <v>120</v>
      </c>
      <c r="C134" s="28" t="s">
        <v>69</v>
      </c>
      <c r="D134" s="9"/>
      <c r="E134" s="9"/>
      <c r="F134" s="23"/>
      <c r="G134" s="28"/>
      <c r="H134" s="46"/>
      <c r="J134" s="38"/>
    </row>
    <row r="135" spans="2:10" s="37" customFormat="1" ht="12.75" customHeight="1">
      <c r="B135" s="30">
        <v>121</v>
      </c>
      <c r="C135" s="36" t="s">
        <v>70</v>
      </c>
      <c r="D135" s="9">
        <v>6.6</v>
      </c>
      <c r="E135" s="8" t="s">
        <v>3</v>
      </c>
      <c r="F135" s="22">
        <v>27</v>
      </c>
      <c r="G135" s="46"/>
      <c r="H135" s="46">
        <f t="shared" si="3"/>
        <v>0</v>
      </c>
      <c r="J135" s="38"/>
    </row>
    <row r="136" spans="2:10" s="2" customFormat="1" ht="12.75" customHeight="1">
      <c r="B136" s="30">
        <v>122</v>
      </c>
      <c r="C136" s="28" t="s">
        <v>119</v>
      </c>
      <c r="D136" s="9"/>
      <c r="E136" s="9"/>
      <c r="F136" s="22"/>
      <c r="G136" s="46"/>
      <c r="H136" s="46"/>
      <c r="J136" s="38"/>
    </row>
    <row r="137" spans="2:10" s="37" customFormat="1" ht="12.75" customHeight="1">
      <c r="B137" s="30">
        <v>123</v>
      </c>
      <c r="C137" s="36" t="s">
        <v>120</v>
      </c>
      <c r="D137" s="9" t="s">
        <v>154</v>
      </c>
      <c r="E137" s="9" t="s">
        <v>3</v>
      </c>
      <c r="F137" s="22">
        <v>1</v>
      </c>
      <c r="G137" s="46"/>
      <c r="H137" s="46">
        <f t="shared" si="3"/>
        <v>0</v>
      </c>
      <c r="J137" s="38"/>
    </row>
    <row r="138" spans="2:10" s="37" customFormat="1" ht="12.75" customHeight="1">
      <c r="B138" s="30">
        <v>124</v>
      </c>
      <c r="C138" s="36" t="s">
        <v>130</v>
      </c>
      <c r="D138" s="9" t="s">
        <v>154</v>
      </c>
      <c r="E138" s="9" t="s">
        <v>3</v>
      </c>
      <c r="F138" s="22">
        <v>1</v>
      </c>
      <c r="G138" s="46"/>
      <c r="H138" s="46">
        <f>F138*G138</f>
        <v>0</v>
      </c>
      <c r="J138" s="38"/>
    </row>
    <row r="139" spans="2:10" s="37" customFormat="1" ht="12.75" customHeight="1">
      <c r="B139" s="30">
        <v>125</v>
      </c>
      <c r="C139" s="28" t="s">
        <v>121</v>
      </c>
      <c r="D139" s="9"/>
      <c r="E139" s="9"/>
      <c r="F139" s="22"/>
      <c r="G139" s="46"/>
      <c r="H139" s="46"/>
      <c r="J139" s="38"/>
    </row>
    <row r="140" spans="2:10" s="37" customFormat="1" ht="12.75" customHeight="1">
      <c r="B140" s="30">
        <v>126</v>
      </c>
      <c r="C140" s="36" t="s">
        <v>75</v>
      </c>
      <c r="D140" s="9">
        <v>6.5</v>
      </c>
      <c r="E140" s="9" t="s">
        <v>3</v>
      </c>
      <c r="F140" s="22">
        <v>1047</v>
      </c>
      <c r="G140" s="46"/>
      <c r="H140" s="46">
        <f>F140*G140</f>
        <v>0</v>
      </c>
      <c r="J140" s="38"/>
    </row>
    <row r="141" spans="2:10" s="37" customFormat="1" ht="12.75" customHeight="1">
      <c r="B141" s="30">
        <v>127</v>
      </c>
      <c r="C141" s="28" t="s">
        <v>126</v>
      </c>
      <c r="D141" s="9"/>
      <c r="E141" s="9"/>
      <c r="F141" s="22"/>
      <c r="G141" s="46"/>
      <c r="H141" s="46"/>
      <c r="J141" s="38"/>
    </row>
    <row r="142" spans="2:10" s="37" customFormat="1" ht="12.75" customHeight="1">
      <c r="B142" s="30">
        <v>128</v>
      </c>
      <c r="C142" s="36" t="s">
        <v>124</v>
      </c>
      <c r="D142" s="9" t="s">
        <v>155</v>
      </c>
      <c r="E142" s="9" t="s">
        <v>3</v>
      </c>
      <c r="F142" s="22">
        <v>2</v>
      </c>
      <c r="G142" s="46"/>
      <c r="H142" s="46">
        <f>F142*G142</f>
        <v>0</v>
      </c>
      <c r="J142" s="38"/>
    </row>
    <row r="143" spans="2:10" s="37" customFormat="1" ht="12.75" customHeight="1">
      <c r="B143" s="30">
        <v>129</v>
      </c>
      <c r="C143" s="28" t="s">
        <v>125</v>
      </c>
      <c r="D143" s="9"/>
      <c r="E143" s="9"/>
      <c r="F143" s="22"/>
      <c r="G143" s="46"/>
      <c r="H143" s="46"/>
      <c r="J143" s="38"/>
    </row>
    <row r="144" spans="2:10" s="37" customFormat="1" ht="12.75" customHeight="1">
      <c r="B144" s="30">
        <v>130</v>
      </c>
      <c r="C144" s="36" t="s">
        <v>127</v>
      </c>
      <c r="D144" s="9" t="s">
        <v>81</v>
      </c>
      <c r="E144" s="9" t="s">
        <v>3</v>
      </c>
      <c r="F144" s="22">
        <v>1</v>
      </c>
      <c r="G144" s="46"/>
      <c r="H144" s="46">
        <f>F144*G144</f>
        <v>0</v>
      </c>
      <c r="J144" s="38"/>
    </row>
    <row r="145" spans="2:10" s="37" customFormat="1" ht="12.75" customHeight="1">
      <c r="B145" s="30">
        <v>131</v>
      </c>
      <c r="C145" s="28" t="s">
        <v>128</v>
      </c>
      <c r="D145" s="9"/>
      <c r="E145" s="9"/>
      <c r="F145" s="22"/>
      <c r="G145" s="46"/>
      <c r="H145" s="46"/>
      <c r="J145" s="38"/>
    </row>
    <row r="146" spans="2:10" s="37" customFormat="1" ht="13.5">
      <c r="B146" s="30">
        <v>132</v>
      </c>
      <c r="C146" s="36" t="s">
        <v>129</v>
      </c>
      <c r="D146" s="9" t="s">
        <v>81</v>
      </c>
      <c r="E146" s="9" t="s">
        <v>3</v>
      </c>
      <c r="F146" s="22">
        <v>1</v>
      </c>
      <c r="G146" s="46"/>
      <c r="H146" s="46">
        <f>F146*G146</f>
        <v>0</v>
      </c>
      <c r="J146" s="38"/>
    </row>
    <row r="147" spans="2:10" s="2" customFormat="1" ht="12.75" customHeight="1">
      <c r="B147" s="78">
        <v>133</v>
      </c>
      <c r="C147" s="18" t="s">
        <v>72</v>
      </c>
      <c r="D147" s="34"/>
      <c r="E147" s="16"/>
      <c r="F147" s="29"/>
      <c r="G147" s="29"/>
      <c r="H147" s="29"/>
      <c r="J147" s="38"/>
    </row>
    <row r="148" spans="2:10" s="37" customFormat="1" ht="25.5">
      <c r="B148" s="30">
        <v>134</v>
      </c>
      <c r="C148" s="36" t="s">
        <v>131</v>
      </c>
      <c r="D148" s="9" t="s">
        <v>81</v>
      </c>
      <c r="E148" s="9" t="s">
        <v>3</v>
      </c>
      <c r="F148" s="22">
        <v>1</v>
      </c>
      <c r="G148" s="46"/>
      <c r="H148" s="46">
        <f>F148*G148</f>
        <v>0</v>
      </c>
      <c r="J148" s="38"/>
    </row>
    <row r="149" spans="2:10" s="37" customFormat="1" ht="13.5">
      <c r="B149" s="30">
        <v>135</v>
      </c>
      <c r="C149" s="7" t="s">
        <v>122</v>
      </c>
      <c r="D149" s="9" t="s">
        <v>81</v>
      </c>
      <c r="E149" s="9" t="s">
        <v>3</v>
      </c>
      <c r="F149" s="22">
        <v>4</v>
      </c>
      <c r="G149" s="46"/>
      <c r="H149" s="46">
        <f>F149*G149</f>
        <v>0</v>
      </c>
      <c r="J149" s="38"/>
    </row>
    <row r="150" spans="2:10" s="37" customFormat="1" ht="13.5">
      <c r="B150" s="30">
        <v>136</v>
      </c>
      <c r="C150" s="7" t="s">
        <v>141</v>
      </c>
      <c r="D150" s="33" t="s">
        <v>152</v>
      </c>
      <c r="E150" s="9" t="s">
        <v>142</v>
      </c>
      <c r="F150" s="22">
        <v>1</v>
      </c>
      <c r="G150" s="46"/>
      <c r="H150" s="46">
        <f>F150*G150</f>
        <v>0</v>
      </c>
      <c r="J150" s="38"/>
    </row>
    <row r="151" spans="2:8" s="2" customFormat="1" ht="12.75" customHeight="1">
      <c r="B151" s="41"/>
      <c r="C151" s="42"/>
      <c r="D151" s="43"/>
      <c r="E151" s="96" t="s">
        <v>71</v>
      </c>
      <c r="F151" s="96"/>
      <c r="G151" s="96"/>
      <c r="H151" s="46">
        <f>SUM(H16:H150)</f>
        <v>0</v>
      </c>
    </row>
    <row r="152" spans="2:8" s="2" customFormat="1" ht="12.75" customHeight="1">
      <c r="B152" s="41"/>
      <c r="C152" s="42"/>
      <c r="D152" s="43"/>
      <c r="E152" s="96" t="s">
        <v>67</v>
      </c>
      <c r="F152" s="96"/>
      <c r="G152" s="96"/>
      <c r="H152" s="46">
        <f>H153-H151</f>
        <v>0</v>
      </c>
    </row>
    <row r="153" spans="2:8" s="2" customFormat="1" ht="12.75" customHeight="1">
      <c r="B153" s="41"/>
      <c r="C153" s="42"/>
      <c r="D153" s="43"/>
      <c r="E153" s="96" t="s">
        <v>68</v>
      </c>
      <c r="F153" s="96"/>
      <c r="G153" s="96"/>
      <c r="H153" s="46">
        <f>H151*1.21</f>
        <v>0</v>
      </c>
    </row>
    <row r="154" spans="2:8" s="2" customFormat="1" ht="12.75" customHeight="1">
      <c r="B154" s="41"/>
      <c r="C154" s="42"/>
      <c r="D154" s="43"/>
      <c r="E154" s="48"/>
      <c r="F154" s="48"/>
      <c r="G154" s="48"/>
      <c r="H154" s="47"/>
    </row>
    <row r="155" spans="2:8" s="2" customFormat="1" ht="12.75" customHeight="1">
      <c r="B155" s="41"/>
      <c r="C155" s="11" t="s">
        <v>13</v>
      </c>
      <c r="D155" s="10"/>
      <c r="E155" s="10"/>
      <c r="F155" s="48"/>
      <c r="G155" s="48"/>
      <c r="H155" s="47"/>
    </row>
    <row r="156" spans="2:8" s="2" customFormat="1" ht="12.75" customHeight="1">
      <c r="B156" s="41"/>
      <c r="C156" s="94" t="s">
        <v>35</v>
      </c>
      <c r="D156" s="94"/>
      <c r="E156" s="94"/>
      <c r="F156" s="48"/>
      <c r="G156" s="48"/>
      <c r="H156" s="47"/>
    </row>
    <row r="157" spans="2:8" s="2" customFormat="1" ht="12.75" customHeight="1">
      <c r="B157" s="41"/>
      <c r="C157" s="94" t="s">
        <v>14</v>
      </c>
      <c r="D157" s="94"/>
      <c r="E157" s="94"/>
      <c r="F157" s="48"/>
      <c r="G157" s="48"/>
      <c r="H157" s="47"/>
    </row>
    <row r="158" spans="2:8" s="2" customFormat="1" ht="12.75" customHeight="1">
      <c r="B158" s="41"/>
      <c r="C158" s="94" t="s">
        <v>31</v>
      </c>
      <c r="D158" s="94"/>
      <c r="E158" s="94"/>
      <c r="F158" s="48"/>
      <c r="G158" s="48"/>
      <c r="H158" s="47"/>
    </row>
    <row r="159" spans="2:8" s="2" customFormat="1" ht="12.75" customHeight="1">
      <c r="B159" s="41"/>
      <c r="C159" s="94" t="s">
        <v>15</v>
      </c>
      <c r="D159" s="94"/>
      <c r="E159" s="94"/>
      <c r="F159" s="48"/>
      <c r="G159" s="48"/>
      <c r="H159" s="47"/>
    </row>
    <row r="160" spans="2:8" s="2" customFormat="1" ht="12.75" customHeight="1">
      <c r="B160" s="41"/>
      <c r="C160" s="94" t="s">
        <v>132</v>
      </c>
      <c r="D160" s="94"/>
      <c r="E160" s="94"/>
      <c r="F160" s="48"/>
      <c r="G160" s="48"/>
      <c r="H160" s="47"/>
    </row>
    <row r="161" spans="2:8" s="2" customFormat="1" ht="12.75" customHeight="1">
      <c r="B161" s="41"/>
      <c r="C161" s="94" t="s">
        <v>16</v>
      </c>
      <c r="D161" s="94"/>
      <c r="E161" s="94"/>
      <c r="F161" s="48"/>
      <c r="G161" s="48"/>
      <c r="H161" s="47"/>
    </row>
    <row r="162" spans="2:8" s="2" customFormat="1" ht="12.75" customHeight="1">
      <c r="B162" s="41"/>
      <c r="C162" s="94" t="s">
        <v>17</v>
      </c>
      <c r="D162" s="94"/>
      <c r="E162" s="94"/>
      <c r="F162" s="48"/>
      <c r="G162" s="48"/>
      <c r="H162" s="47"/>
    </row>
    <row r="163" spans="2:8" s="2" customFormat="1" ht="12.75" customHeight="1">
      <c r="B163" s="41"/>
      <c r="C163" s="51" t="s">
        <v>293</v>
      </c>
      <c r="D163" s="51"/>
      <c r="E163" s="51"/>
      <c r="F163" s="48"/>
      <c r="G163" s="48"/>
      <c r="H163" s="47"/>
    </row>
    <row r="164" spans="3:5" ht="27" customHeight="1">
      <c r="C164" s="65" t="s">
        <v>511</v>
      </c>
      <c r="D164" s="65"/>
      <c r="E164" s="65"/>
    </row>
    <row r="165" spans="3:5" ht="27.75" customHeight="1">
      <c r="C165" s="10"/>
      <c r="D165" s="10"/>
      <c r="E165" s="10"/>
    </row>
    <row r="166" spans="3:5" ht="26.25" customHeight="1">
      <c r="C166" s="65" t="s">
        <v>512</v>
      </c>
      <c r="D166" s="65"/>
      <c r="E166" s="65"/>
    </row>
    <row r="167" spans="3:5" ht="12.75" customHeight="1">
      <c r="C167" s="94"/>
      <c r="D167" s="94"/>
      <c r="E167" s="94"/>
    </row>
    <row r="168" spans="3:5" ht="12.75" customHeight="1">
      <c r="C168" s="94"/>
      <c r="D168" s="94"/>
      <c r="E168" s="94"/>
    </row>
    <row r="169" spans="3:5" ht="26.25" customHeight="1">
      <c r="C169" s="94"/>
      <c r="D169" s="94"/>
      <c r="E169" s="94"/>
    </row>
  </sheetData>
  <sheetProtection/>
  <mergeCells count="20">
    <mergeCell ref="C162:E162"/>
    <mergeCell ref="B3:G3"/>
    <mergeCell ref="B4:G4"/>
    <mergeCell ref="B5:G5"/>
    <mergeCell ref="B6:G6"/>
    <mergeCell ref="B10:C10"/>
    <mergeCell ref="E151:G151"/>
    <mergeCell ref="E152:G152"/>
    <mergeCell ref="B14:H14"/>
    <mergeCell ref="C161:E161"/>
    <mergeCell ref="C169:E169"/>
    <mergeCell ref="C167:E167"/>
    <mergeCell ref="B1:H1"/>
    <mergeCell ref="C168:E168"/>
    <mergeCell ref="E153:G153"/>
    <mergeCell ref="C156:E156"/>
    <mergeCell ref="C157:E157"/>
    <mergeCell ref="C158:E158"/>
    <mergeCell ref="C159:E159"/>
    <mergeCell ref="C160:E16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rowBreaks count="2" manualBreakCount="2">
    <brk id="69" min="1" max="7" man="1"/>
    <brk id="146" min="1" max="7" man="1"/>
  </rowBreaks>
</worksheet>
</file>

<file path=xl/worksheets/sheet3.xml><?xml version="1.0" encoding="utf-8"?>
<worksheet xmlns="http://schemas.openxmlformats.org/spreadsheetml/2006/main" xmlns:r="http://schemas.openxmlformats.org/officeDocument/2006/relationships">
  <dimension ref="B1:P147"/>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3" customWidth="1"/>
    <col min="9" max="9" width="18.57421875" style="3" customWidth="1"/>
    <col min="10" max="10" width="9.140625" style="3" customWidth="1"/>
    <col min="11" max="11" width="29.00390625" style="3" customWidth="1"/>
    <col min="12" max="12" width="9.140625" style="3" customWidth="1"/>
    <col min="13" max="13" width="16.8515625" style="3" customWidth="1"/>
    <col min="14"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519</v>
      </c>
      <c r="C8" s="55"/>
      <c r="D8" s="55"/>
      <c r="E8" s="55"/>
      <c r="F8" s="4"/>
    </row>
    <row r="9" spans="2:6" ht="12.75" customHeight="1">
      <c r="B9" s="54" t="str">
        <f>" Tāmes izmaksas bez PVN € "&amp;G135&amp;""</f>
        <v> Tāmes izmaksas bez PVN € 0</v>
      </c>
      <c r="C9" s="56"/>
      <c r="D9" s="53"/>
      <c r="E9" s="53"/>
      <c r="F9" s="4"/>
    </row>
    <row r="10" spans="2:6" s="2" customFormat="1" ht="12.75" customHeight="1">
      <c r="B10" s="97" t="s">
        <v>516</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98" t="s">
        <v>173</v>
      </c>
      <c r="C14" s="98"/>
      <c r="D14" s="98"/>
      <c r="E14" s="98"/>
      <c r="F14" s="98"/>
      <c r="G14" s="98"/>
    </row>
    <row r="15" spans="2:7" s="2" customFormat="1" ht="25.5">
      <c r="B15" s="78">
        <v>1</v>
      </c>
      <c r="C15" s="15" t="s">
        <v>174</v>
      </c>
      <c r="D15" s="16"/>
      <c r="E15" s="29"/>
      <c r="F15" s="16"/>
      <c r="G15" s="16"/>
    </row>
    <row r="16" spans="2:9" s="37" customFormat="1" ht="13.5">
      <c r="B16" s="30">
        <v>2</v>
      </c>
      <c r="C16" s="66" t="s">
        <v>175</v>
      </c>
      <c r="D16" s="8" t="s">
        <v>4</v>
      </c>
      <c r="E16" s="21">
        <v>901</v>
      </c>
      <c r="F16" s="46"/>
      <c r="G16" s="46">
        <f>E16*F16</f>
        <v>0</v>
      </c>
      <c r="I16" s="38"/>
    </row>
    <row r="17" spans="2:15" s="2" customFormat="1" ht="12.75" customHeight="1">
      <c r="B17" s="30">
        <v>3</v>
      </c>
      <c r="C17" s="66" t="s">
        <v>176</v>
      </c>
      <c r="D17" s="8" t="s">
        <v>4</v>
      </c>
      <c r="E17" s="21">
        <v>472</v>
      </c>
      <c r="F17" s="46"/>
      <c r="G17" s="46">
        <f aca="true" t="shared" si="0" ref="G17:G80">E17*F17</f>
        <v>0</v>
      </c>
      <c r="I17" s="38"/>
      <c r="O17" s="1"/>
    </row>
    <row r="18" spans="2:9" s="37" customFormat="1" ht="12.75" customHeight="1">
      <c r="B18" s="30">
        <v>4</v>
      </c>
      <c r="C18" s="66" t="s">
        <v>177</v>
      </c>
      <c r="D18" s="8" t="s">
        <v>178</v>
      </c>
      <c r="E18" s="21">
        <v>16</v>
      </c>
      <c r="F18" s="46"/>
      <c r="G18" s="46">
        <f t="shared" si="0"/>
        <v>0</v>
      </c>
      <c r="H18" s="37" t="s">
        <v>20</v>
      </c>
      <c r="I18" s="38"/>
    </row>
    <row r="19" spans="2:9" s="2" customFormat="1" ht="12.75" customHeight="1">
      <c r="B19" s="30">
        <v>5</v>
      </c>
      <c r="C19" s="66" t="s">
        <v>179</v>
      </c>
      <c r="D19" s="8" t="s">
        <v>4</v>
      </c>
      <c r="E19" s="21">
        <v>152</v>
      </c>
      <c r="F19" s="46"/>
      <c r="G19" s="46">
        <f t="shared" si="0"/>
        <v>0</v>
      </c>
      <c r="I19" s="38"/>
    </row>
    <row r="20" spans="2:9" s="37" customFormat="1" ht="13.5">
      <c r="B20" s="30">
        <v>6</v>
      </c>
      <c r="C20" s="66" t="s">
        <v>180</v>
      </c>
      <c r="D20" s="8" t="s">
        <v>4</v>
      </c>
      <c r="E20" s="21">
        <v>182</v>
      </c>
      <c r="F20" s="46"/>
      <c r="G20" s="46">
        <f t="shared" si="0"/>
        <v>0</v>
      </c>
      <c r="I20" s="38"/>
    </row>
    <row r="21" spans="2:9" s="37" customFormat="1" ht="13.5">
      <c r="B21" s="30">
        <v>7</v>
      </c>
      <c r="C21" s="68" t="s">
        <v>181</v>
      </c>
      <c r="D21" s="8" t="s">
        <v>178</v>
      </c>
      <c r="E21" s="21">
        <v>1</v>
      </c>
      <c r="F21" s="46"/>
      <c r="G21" s="46">
        <f t="shared" si="0"/>
        <v>0</v>
      </c>
      <c r="I21" s="38"/>
    </row>
    <row r="22" spans="2:9" s="37" customFormat="1" ht="26.25">
      <c r="B22" s="30">
        <v>8</v>
      </c>
      <c r="C22" s="68" t="s">
        <v>182</v>
      </c>
      <c r="D22" s="8" t="s">
        <v>178</v>
      </c>
      <c r="E22" s="21">
        <v>1</v>
      </c>
      <c r="F22" s="46"/>
      <c r="G22" s="46">
        <f t="shared" si="0"/>
        <v>0</v>
      </c>
      <c r="I22" s="38"/>
    </row>
    <row r="23" spans="2:9" s="37" customFormat="1" ht="13.5">
      <c r="B23" s="30">
        <v>9</v>
      </c>
      <c r="C23" s="70" t="s">
        <v>183</v>
      </c>
      <c r="D23" s="8" t="s">
        <v>184</v>
      </c>
      <c r="E23" s="21">
        <v>3</v>
      </c>
      <c r="F23" s="46"/>
      <c r="G23" s="46">
        <f t="shared" si="0"/>
        <v>0</v>
      </c>
      <c r="I23" s="38"/>
    </row>
    <row r="24" spans="2:9" s="37" customFormat="1" ht="38.25">
      <c r="B24" s="30">
        <v>10</v>
      </c>
      <c r="C24" s="70" t="s">
        <v>185</v>
      </c>
      <c r="D24" s="8" t="s">
        <v>178</v>
      </c>
      <c r="E24" s="21">
        <v>1</v>
      </c>
      <c r="F24" s="46"/>
      <c r="G24" s="46">
        <f t="shared" si="0"/>
        <v>0</v>
      </c>
      <c r="I24" s="38"/>
    </row>
    <row r="25" spans="2:9" s="37" customFormat="1" ht="38.25">
      <c r="B25" s="30">
        <v>11</v>
      </c>
      <c r="C25" s="70" t="s">
        <v>186</v>
      </c>
      <c r="D25" s="8" t="s">
        <v>178</v>
      </c>
      <c r="E25" s="21">
        <v>1</v>
      </c>
      <c r="F25" s="46"/>
      <c r="G25" s="46">
        <f t="shared" si="0"/>
        <v>0</v>
      </c>
      <c r="I25" s="38"/>
    </row>
    <row r="26" spans="2:9" s="37" customFormat="1" ht="13.5">
      <c r="B26" s="30">
        <v>12</v>
      </c>
      <c r="C26" s="69" t="s">
        <v>187</v>
      </c>
      <c r="D26" s="8" t="s">
        <v>188</v>
      </c>
      <c r="E26" s="21">
        <v>46</v>
      </c>
      <c r="F26" s="46"/>
      <c r="G26" s="46">
        <f t="shared" si="0"/>
        <v>0</v>
      </c>
      <c r="I26" s="38"/>
    </row>
    <row r="27" spans="2:9" s="37" customFormat="1" ht="25.5">
      <c r="B27" s="78">
        <v>13</v>
      </c>
      <c r="C27" s="15" t="s">
        <v>189</v>
      </c>
      <c r="D27" s="16"/>
      <c r="E27" s="29"/>
      <c r="F27" s="16"/>
      <c r="G27" s="16"/>
      <c r="I27" s="38"/>
    </row>
    <row r="28" spans="2:9" s="37" customFormat="1" ht="25.5">
      <c r="B28" s="30">
        <v>14</v>
      </c>
      <c r="C28" s="70" t="s">
        <v>190</v>
      </c>
      <c r="D28" s="8" t="s">
        <v>191</v>
      </c>
      <c r="E28" s="21">
        <v>3434</v>
      </c>
      <c r="F28" s="46"/>
      <c r="G28" s="46">
        <f t="shared" si="0"/>
        <v>0</v>
      </c>
      <c r="I28" s="38"/>
    </row>
    <row r="29" spans="2:9" s="37" customFormat="1" ht="25.5">
      <c r="B29" s="30">
        <v>15</v>
      </c>
      <c r="C29" s="70" t="s">
        <v>192</v>
      </c>
      <c r="D29" s="8" t="s">
        <v>191</v>
      </c>
      <c r="E29" s="21">
        <v>2636</v>
      </c>
      <c r="F29" s="46"/>
      <c r="G29" s="46">
        <f t="shared" si="0"/>
        <v>0</v>
      </c>
      <c r="I29" s="38"/>
    </row>
    <row r="30" spans="2:9" s="37" customFormat="1" ht="25.5">
      <c r="B30" s="30">
        <v>16</v>
      </c>
      <c r="C30" s="70" t="s">
        <v>193</v>
      </c>
      <c r="D30" s="8" t="s">
        <v>191</v>
      </c>
      <c r="E30" s="21">
        <v>878</v>
      </c>
      <c r="F30" s="46"/>
      <c r="G30" s="46">
        <f t="shared" si="0"/>
        <v>0</v>
      </c>
      <c r="I30" s="38"/>
    </row>
    <row r="31" spans="2:9" s="37" customFormat="1" ht="15">
      <c r="B31" s="30">
        <v>17</v>
      </c>
      <c r="C31" s="70" t="s">
        <v>194</v>
      </c>
      <c r="D31" s="8" t="s">
        <v>191</v>
      </c>
      <c r="E31" s="21">
        <v>384</v>
      </c>
      <c r="F31" s="46"/>
      <c r="G31" s="46">
        <f t="shared" si="0"/>
        <v>0</v>
      </c>
      <c r="I31" s="38"/>
    </row>
    <row r="32" spans="2:9" s="37" customFormat="1" ht="25.5">
      <c r="B32" s="30">
        <v>18</v>
      </c>
      <c r="C32" s="70" t="s">
        <v>195</v>
      </c>
      <c r="D32" s="8" t="s">
        <v>191</v>
      </c>
      <c r="E32" s="21">
        <v>288</v>
      </c>
      <c r="F32" s="46"/>
      <c r="G32" s="46">
        <f t="shared" si="0"/>
        <v>0</v>
      </c>
      <c r="I32" s="38"/>
    </row>
    <row r="33" spans="2:9" s="37" customFormat="1" ht="12.75" customHeight="1">
      <c r="B33" s="30">
        <v>19</v>
      </c>
      <c r="C33" s="70" t="s">
        <v>196</v>
      </c>
      <c r="D33" s="8" t="s">
        <v>191</v>
      </c>
      <c r="E33" s="21">
        <v>96</v>
      </c>
      <c r="F33" s="46"/>
      <c r="G33" s="46">
        <f t="shared" si="0"/>
        <v>0</v>
      </c>
      <c r="I33" s="38"/>
    </row>
    <row r="34" spans="2:9" s="37" customFormat="1" ht="25.5">
      <c r="B34" s="30">
        <v>20</v>
      </c>
      <c r="C34" s="70" t="s">
        <v>197</v>
      </c>
      <c r="D34" s="8" t="s">
        <v>191</v>
      </c>
      <c r="E34" s="21">
        <v>476</v>
      </c>
      <c r="F34" s="46"/>
      <c r="G34" s="46">
        <f t="shared" si="0"/>
        <v>0</v>
      </c>
      <c r="I34" s="38"/>
    </row>
    <row r="35" spans="2:9" s="37" customFormat="1" ht="12.75" customHeight="1">
      <c r="B35" s="30">
        <v>21</v>
      </c>
      <c r="C35" s="70" t="s">
        <v>198</v>
      </c>
      <c r="D35" s="8" t="s">
        <v>191</v>
      </c>
      <c r="E35" s="21">
        <v>357</v>
      </c>
      <c r="F35" s="46"/>
      <c r="G35" s="46">
        <f t="shared" si="0"/>
        <v>0</v>
      </c>
      <c r="I35" s="38"/>
    </row>
    <row r="36" spans="2:9" s="37" customFormat="1" ht="12.75" customHeight="1">
      <c r="B36" s="30">
        <v>22</v>
      </c>
      <c r="C36" s="70" t="s">
        <v>199</v>
      </c>
      <c r="D36" s="8" t="s">
        <v>191</v>
      </c>
      <c r="E36" s="21">
        <v>119</v>
      </c>
      <c r="F36" s="46"/>
      <c r="G36" s="46">
        <f t="shared" si="0"/>
        <v>0</v>
      </c>
      <c r="I36" s="38"/>
    </row>
    <row r="37" spans="2:9" s="37" customFormat="1" ht="15">
      <c r="B37" s="30">
        <v>23</v>
      </c>
      <c r="C37" s="70" t="s">
        <v>200</v>
      </c>
      <c r="D37" s="8" t="s">
        <v>191</v>
      </c>
      <c r="E37" s="21">
        <v>1123</v>
      </c>
      <c r="F37" s="46"/>
      <c r="G37" s="46">
        <f t="shared" si="0"/>
        <v>0</v>
      </c>
      <c r="I37" s="38"/>
    </row>
    <row r="38" spans="2:9" s="37" customFormat="1" ht="25.5" customHeight="1">
      <c r="B38" s="30">
        <v>24</v>
      </c>
      <c r="C38" s="70" t="s">
        <v>198</v>
      </c>
      <c r="D38" s="8" t="s">
        <v>191</v>
      </c>
      <c r="E38" s="21">
        <v>842</v>
      </c>
      <c r="F38" s="46"/>
      <c r="G38" s="46">
        <f t="shared" si="0"/>
        <v>0</v>
      </c>
      <c r="I38" s="38"/>
    </row>
    <row r="39" spans="2:9" s="37" customFormat="1" ht="12.75" customHeight="1">
      <c r="B39" s="30">
        <v>25</v>
      </c>
      <c r="C39" s="70" t="s">
        <v>199</v>
      </c>
      <c r="D39" s="8" t="s">
        <v>191</v>
      </c>
      <c r="E39" s="21">
        <v>281</v>
      </c>
      <c r="F39" s="46"/>
      <c r="G39" s="46">
        <f t="shared" si="0"/>
        <v>0</v>
      </c>
      <c r="I39" s="38"/>
    </row>
    <row r="40" spans="2:9" s="37" customFormat="1" ht="25.5">
      <c r="B40" s="30">
        <v>26</v>
      </c>
      <c r="C40" s="70" t="s">
        <v>201</v>
      </c>
      <c r="D40" s="8" t="s">
        <v>191</v>
      </c>
      <c r="E40" s="21">
        <v>65</v>
      </c>
      <c r="F40" s="46"/>
      <c r="G40" s="46">
        <f t="shared" si="0"/>
        <v>0</v>
      </c>
      <c r="I40" s="38"/>
    </row>
    <row r="41" spans="2:9" s="37" customFormat="1" ht="15">
      <c r="B41" s="30">
        <v>27</v>
      </c>
      <c r="C41" s="70" t="s">
        <v>202</v>
      </c>
      <c r="D41" s="8" t="s">
        <v>191</v>
      </c>
      <c r="E41" s="21">
        <v>378</v>
      </c>
      <c r="F41" s="46"/>
      <c r="G41" s="46">
        <f t="shared" si="0"/>
        <v>0</v>
      </c>
      <c r="I41" s="38"/>
    </row>
    <row r="42" spans="2:9" s="37" customFormat="1" ht="15">
      <c r="B42" s="30">
        <v>28</v>
      </c>
      <c r="C42" s="71" t="s">
        <v>203</v>
      </c>
      <c r="D42" s="8" t="s">
        <v>191</v>
      </c>
      <c r="E42" s="21">
        <v>6</v>
      </c>
      <c r="F42" s="46"/>
      <c r="G42" s="46">
        <f t="shared" si="0"/>
        <v>0</v>
      </c>
      <c r="I42" s="38"/>
    </row>
    <row r="43" spans="2:9" s="37" customFormat="1" ht="15">
      <c r="B43" s="30">
        <v>29</v>
      </c>
      <c r="C43" s="71" t="s">
        <v>204</v>
      </c>
      <c r="D43" s="8" t="s">
        <v>191</v>
      </c>
      <c r="E43" s="21">
        <v>1817</v>
      </c>
      <c r="F43" s="46"/>
      <c r="G43" s="46">
        <f t="shared" si="0"/>
        <v>0</v>
      </c>
      <c r="I43" s="38"/>
    </row>
    <row r="44" spans="2:9" s="2" customFormat="1" ht="12.75" customHeight="1">
      <c r="B44" s="30">
        <v>30</v>
      </c>
      <c r="C44" s="70" t="s">
        <v>205</v>
      </c>
      <c r="D44" s="8" t="s">
        <v>4</v>
      </c>
      <c r="E44" s="21">
        <v>398</v>
      </c>
      <c r="F44" s="46"/>
      <c r="G44" s="46">
        <f t="shared" si="0"/>
        <v>0</v>
      </c>
      <c r="H44" s="2" t="s">
        <v>19</v>
      </c>
      <c r="I44" s="38"/>
    </row>
    <row r="45" spans="2:9" s="2" customFormat="1" ht="12.75" customHeight="1">
      <c r="B45" s="30">
        <v>31</v>
      </c>
      <c r="C45" s="70" t="s">
        <v>206</v>
      </c>
      <c r="D45" s="8" t="s">
        <v>4</v>
      </c>
      <c r="E45" s="21">
        <v>128</v>
      </c>
      <c r="F45" s="46"/>
      <c r="G45" s="46">
        <f t="shared" si="0"/>
        <v>0</v>
      </c>
      <c r="I45" s="38"/>
    </row>
    <row r="46" spans="2:9" s="37" customFormat="1" ht="13.5">
      <c r="B46" s="78">
        <v>32</v>
      </c>
      <c r="C46" s="15" t="s">
        <v>207</v>
      </c>
      <c r="D46" s="16"/>
      <c r="E46" s="29"/>
      <c r="F46" s="16"/>
      <c r="G46" s="16"/>
      <c r="I46" s="38"/>
    </row>
    <row r="47" spans="2:9" s="37" customFormat="1" ht="12.75" customHeight="1">
      <c r="B47" s="30">
        <v>33</v>
      </c>
      <c r="C47" s="70" t="s">
        <v>208</v>
      </c>
      <c r="D47" s="8" t="s">
        <v>4</v>
      </c>
      <c r="E47" s="21">
        <v>429</v>
      </c>
      <c r="F47" s="46"/>
      <c r="G47" s="46">
        <f t="shared" si="0"/>
        <v>0</v>
      </c>
      <c r="I47" s="38"/>
    </row>
    <row r="48" spans="2:9" s="37" customFormat="1" ht="38.25">
      <c r="B48" s="30">
        <v>34</v>
      </c>
      <c r="C48" s="70" t="s">
        <v>209</v>
      </c>
      <c r="D48" s="8" t="s">
        <v>4</v>
      </c>
      <c r="E48" s="21">
        <v>24</v>
      </c>
      <c r="F48" s="46"/>
      <c r="G48" s="46">
        <f t="shared" si="0"/>
        <v>0</v>
      </c>
      <c r="I48" s="38"/>
    </row>
    <row r="49" spans="2:9" s="37" customFormat="1" ht="38.25">
      <c r="B49" s="30">
        <v>35</v>
      </c>
      <c r="C49" s="70" t="s">
        <v>210</v>
      </c>
      <c r="D49" s="8" t="s">
        <v>4</v>
      </c>
      <c r="E49" s="21">
        <v>24</v>
      </c>
      <c r="F49" s="46"/>
      <c r="G49" s="46">
        <f t="shared" si="0"/>
        <v>0</v>
      </c>
      <c r="I49" s="38"/>
    </row>
    <row r="50" spans="2:9" s="2" customFormat="1" ht="12.75" customHeight="1">
      <c r="B50" s="30">
        <v>36</v>
      </c>
      <c r="C50" s="70" t="s">
        <v>211</v>
      </c>
      <c r="D50" s="8" t="s">
        <v>4</v>
      </c>
      <c r="E50" s="21">
        <v>208</v>
      </c>
      <c r="F50" s="46"/>
      <c r="G50" s="46">
        <f t="shared" si="0"/>
        <v>0</v>
      </c>
      <c r="I50" s="38"/>
    </row>
    <row r="51" spans="2:9" s="37" customFormat="1" ht="12.75" customHeight="1">
      <c r="B51" s="30">
        <v>37</v>
      </c>
      <c r="C51" s="70" t="s">
        <v>212</v>
      </c>
      <c r="D51" s="8" t="s">
        <v>184</v>
      </c>
      <c r="E51" s="21">
        <v>3</v>
      </c>
      <c r="F51" s="46"/>
      <c r="G51" s="46">
        <f t="shared" si="0"/>
        <v>0</v>
      </c>
      <c r="I51" s="38"/>
    </row>
    <row r="52" spans="2:9" s="37" customFormat="1" ht="25.5">
      <c r="B52" s="30">
        <v>38</v>
      </c>
      <c r="C52" s="70" t="s">
        <v>213</v>
      </c>
      <c r="D52" s="8" t="s">
        <v>4</v>
      </c>
      <c r="E52" s="21">
        <v>20</v>
      </c>
      <c r="F52" s="46"/>
      <c r="G52" s="46">
        <f t="shared" si="0"/>
        <v>0</v>
      </c>
      <c r="I52" s="38"/>
    </row>
    <row r="53" spans="2:9" s="37" customFormat="1" ht="12.75" customHeight="1">
      <c r="B53" s="30">
        <v>39</v>
      </c>
      <c r="C53" s="70" t="s">
        <v>214</v>
      </c>
      <c r="D53" s="8" t="s">
        <v>184</v>
      </c>
      <c r="E53" s="21">
        <v>17</v>
      </c>
      <c r="F53" s="46"/>
      <c r="G53" s="46">
        <f t="shared" si="0"/>
        <v>0</v>
      </c>
      <c r="I53" s="38"/>
    </row>
    <row r="54" spans="2:9" s="37" customFormat="1" ht="12.75" customHeight="1">
      <c r="B54" s="30">
        <v>40</v>
      </c>
      <c r="C54" s="70" t="s">
        <v>215</v>
      </c>
      <c r="D54" s="8" t="s">
        <v>184</v>
      </c>
      <c r="E54" s="21">
        <v>26</v>
      </c>
      <c r="F54" s="46"/>
      <c r="G54" s="46">
        <f t="shared" si="0"/>
        <v>0</v>
      </c>
      <c r="I54" s="38"/>
    </row>
    <row r="55" spans="2:9" s="37" customFormat="1" ht="12.75" customHeight="1">
      <c r="B55" s="30">
        <v>41</v>
      </c>
      <c r="C55" s="70" t="s">
        <v>216</v>
      </c>
      <c r="D55" s="8" t="s">
        <v>184</v>
      </c>
      <c r="E55" s="21">
        <v>3</v>
      </c>
      <c r="F55" s="46"/>
      <c r="G55" s="46">
        <f t="shared" si="0"/>
        <v>0</v>
      </c>
      <c r="I55" s="38"/>
    </row>
    <row r="56" spans="2:9" s="2" customFormat="1" ht="12.75" customHeight="1">
      <c r="B56" s="30">
        <v>42</v>
      </c>
      <c r="C56" s="70" t="s">
        <v>217</v>
      </c>
      <c r="D56" s="8" t="s">
        <v>184</v>
      </c>
      <c r="E56" s="21">
        <v>1</v>
      </c>
      <c r="F56" s="46"/>
      <c r="G56" s="46">
        <f t="shared" si="0"/>
        <v>0</v>
      </c>
      <c r="I56" s="38"/>
    </row>
    <row r="57" spans="2:9" s="2" customFormat="1" ht="12.75" customHeight="1">
      <c r="B57" s="30">
        <v>43</v>
      </c>
      <c r="C57" s="70" t="s">
        <v>218</v>
      </c>
      <c r="D57" s="8" t="s">
        <v>178</v>
      </c>
      <c r="E57" s="21">
        <v>2</v>
      </c>
      <c r="F57" s="46"/>
      <c r="G57" s="46">
        <f t="shared" si="0"/>
        <v>0</v>
      </c>
      <c r="I57" s="38"/>
    </row>
    <row r="58" spans="2:9" s="2" customFormat="1" ht="12.75" customHeight="1">
      <c r="B58" s="30">
        <v>44</v>
      </c>
      <c r="C58" s="70" t="s">
        <v>219</v>
      </c>
      <c r="D58" s="8" t="s">
        <v>178</v>
      </c>
      <c r="E58" s="21">
        <v>1</v>
      </c>
      <c r="F58" s="46"/>
      <c r="G58" s="46">
        <f t="shared" si="0"/>
        <v>0</v>
      </c>
      <c r="I58" s="38"/>
    </row>
    <row r="59" spans="2:9" s="2" customFormat="1" ht="12.75" customHeight="1">
      <c r="B59" s="30">
        <v>45</v>
      </c>
      <c r="C59" s="70" t="s">
        <v>220</v>
      </c>
      <c r="D59" s="8" t="s">
        <v>178</v>
      </c>
      <c r="E59" s="21">
        <v>1</v>
      </c>
      <c r="F59" s="46"/>
      <c r="G59" s="46">
        <f t="shared" si="0"/>
        <v>0</v>
      </c>
      <c r="I59" s="38"/>
    </row>
    <row r="60" spans="2:9" s="2" customFormat="1" ht="12.75" customHeight="1">
      <c r="B60" s="30">
        <v>46</v>
      </c>
      <c r="C60" s="70" t="s">
        <v>221</v>
      </c>
      <c r="D60" s="8" t="s">
        <v>184</v>
      </c>
      <c r="E60" s="21">
        <v>6</v>
      </c>
      <c r="F60" s="46"/>
      <c r="G60" s="46">
        <f t="shared" si="0"/>
        <v>0</v>
      </c>
      <c r="I60" s="38"/>
    </row>
    <row r="61" spans="2:9" s="2" customFormat="1" ht="12.75" customHeight="1">
      <c r="B61" s="30">
        <v>47</v>
      </c>
      <c r="C61" s="70" t="s">
        <v>222</v>
      </c>
      <c r="D61" s="8" t="s">
        <v>184</v>
      </c>
      <c r="E61" s="21">
        <v>1</v>
      </c>
      <c r="F61" s="46"/>
      <c r="G61" s="46">
        <f t="shared" si="0"/>
        <v>0</v>
      </c>
      <c r="I61" s="38"/>
    </row>
    <row r="62" spans="2:9" s="2" customFormat="1" ht="12.75" customHeight="1">
      <c r="B62" s="30">
        <v>48</v>
      </c>
      <c r="C62" s="70" t="s">
        <v>223</v>
      </c>
      <c r="D62" s="8" t="s">
        <v>184</v>
      </c>
      <c r="E62" s="21">
        <v>3</v>
      </c>
      <c r="F62" s="46"/>
      <c r="G62" s="46">
        <f t="shared" si="0"/>
        <v>0</v>
      </c>
      <c r="I62" s="38"/>
    </row>
    <row r="63" spans="2:9" s="2" customFormat="1" ht="12.75" customHeight="1">
      <c r="B63" s="30">
        <v>49</v>
      </c>
      <c r="C63" s="70" t="s">
        <v>224</v>
      </c>
      <c r="D63" s="8" t="s">
        <v>4</v>
      </c>
      <c r="E63" s="21">
        <v>427</v>
      </c>
      <c r="F63" s="46"/>
      <c r="G63" s="46">
        <f t="shared" si="0"/>
        <v>0</v>
      </c>
      <c r="I63" s="38"/>
    </row>
    <row r="64" spans="2:9" s="2" customFormat="1" ht="12.75" customHeight="1">
      <c r="B64" s="30">
        <v>50</v>
      </c>
      <c r="C64" s="70" t="s">
        <v>225</v>
      </c>
      <c r="D64" s="8" t="s">
        <v>4</v>
      </c>
      <c r="E64" s="21">
        <v>119</v>
      </c>
      <c r="F64" s="46"/>
      <c r="G64" s="46">
        <f t="shared" si="0"/>
        <v>0</v>
      </c>
      <c r="I64" s="38"/>
    </row>
    <row r="65" spans="2:9" s="2" customFormat="1" ht="12.75" customHeight="1">
      <c r="B65" s="30">
        <v>51</v>
      </c>
      <c r="C65" s="70" t="s">
        <v>226</v>
      </c>
      <c r="D65" s="8" t="s">
        <v>184</v>
      </c>
      <c r="E65" s="21">
        <v>3</v>
      </c>
      <c r="F65" s="46"/>
      <c r="G65" s="46">
        <f t="shared" si="0"/>
        <v>0</v>
      </c>
      <c r="I65" s="38"/>
    </row>
    <row r="66" spans="2:9" s="2" customFormat="1" ht="12.75" customHeight="1">
      <c r="B66" s="30">
        <v>52</v>
      </c>
      <c r="C66" s="70" t="s">
        <v>227</v>
      </c>
      <c r="D66" s="8" t="s">
        <v>4</v>
      </c>
      <c r="E66" s="21">
        <v>18</v>
      </c>
      <c r="F66" s="46"/>
      <c r="G66" s="46">
        <f t="shared" si="0"/>
        <v>0</v>
      </c>
      <c r="I66" s="38"/>
    </row>
    <row r="67" spans="2:9" s="2" customFormat="1" ht="12.75" customHeight="1">
      <c r="B67" s="30">
        <v>53</v>
      </c>
      <c r="C67" s="70" t="s">
        <v>228</v>
      </c>
      <c r="D67" s="8" t="s">
        <v>4</v>
      </c>
      <c r="E67" s="21">
        <v>12</v>
      </c>
      <c r="F67" s="46"/>
      <c r="G67" s="46">
        <f t="shared" si="0"/>
        <v>0</v>
      </c>
      <c r="I67" s="38"/>
    </row>
    <row r="68" spans="2:9" s="2" customFormat="1" ht="12.75" customHeight="1">
      <c r="B68" s="30">
        <v>54</v>
      </c>
      <c r="C68" s="70" t="s">
        <v>229</v>
      </c>
      <c r="D68" s="8" t="s">
        <v>184</v>
      </c>
      <c r="E68" s="21">
        <v>2</v>
      </c>
      <c r="F68" s="46"/>
      <c r="G68" s="46">
        <f t="shared" si="0"/>
        <v>0</v>
      </c>
      <c r="I68" s="38"/>
    </row>
    <row r="69" spans="2:9" s="2" customFormat="1" ht="12.75" customHeight="1">
      <c r="B69" s="30">
        <v>55</v>
      </c>
      <c r="C69" s="70" t="s">
        <v>230</v>
      </c>
      <c r="D69" s="8" t="s">
        <v>184</v>
      </c>
      <c r="E69" s="21">
        <v>1</v>
      </c>
      <c r="F69" s="46"/>
      <c r="G69" s="46">
        <f t="shared" si="0"/>
        <v>0</v>
      </c>
      <c r="I69" s="38"/>
    </row>
    <row r="70" spans="2:9" s="2" customFormat="1" ht="12.75" customHeight="1">
      <c r="B70" s="30">
        <v>56</v>
      </c>
      <c r="C70" s="68" t="s">
        <v>231</v>
      </c>
      <c r="D70" s="8" t="s">
        <v>178</v>
      </c>
      <c r="E70" s="21">
        <v>1</v>
      </c>
      <c r="F70" s="46"/>
      <c r="G70" s="46">
        <f t="shared" si="0"/>
        <v>0</v>
      </c>
      <c r="I70" s="38"/>
    </row>
    <row r="71" spans="2:9" s="2" customFormat="1" ht="12.75" customHeight="1">
      <c r="B71" s="30">
        <v>57</v>
      </c>
      <c r="C71" s="70" t="s">
        <v>232</v>
      </c>
      <c r="D71" s="8" t="s">
        <v>178</v>
      </c>
      <c r="E71" s="21">
        <v>4</v>
      </c>
      <c r="F71" s="46"/>
      <c r="G71" s="46">
        <f t="shared" si="0"/>
        <v>0</v>
      </c>
      <c r="I71" s="38"/>
    </row>
    <row r="72" spans="2:9" s="2" customFormat="1" ht="12.75" customHeight="1">
      <c r="B72" s="30">
        <v>58</v>
      </c>
      <c r="C72" s="70" t="s">
        <v>233</v>
      </c>
      <c r="D72" s="8" t="s">
        <v>184</v>
      </c>
      <c r="E72" s="21">
        <v>16</v>
      </c>
      <c r="F72" s="46"/>
      <c r="G72" s="46">
        <f t="shared" si="0"/>
        <v>0</v>
      </c>
      <c r="I72" s="38"/>
    </row>
    <row r="73" spans="2:9" s="2" customFormat="1" ht="12.75" customHeight="1">
      <c r="B73" s="30">
        <v>59</v>
      </c>
      <c r="C73" s="70" t="s">
        <v>234</v>
      </c>
      <c r="D73" s="8" t="s">
        <v>184</v>
      </c>
      <c r="E73" s="21">
        <v>13</v>
      </c>
      <c r="F73" s="46"/>
      <c r="G73" s="46">
        <f t="shared" si="0"/>
        <v>0</v>
      </c>
      <c r="I73" s="38"/>
    </row>
    <row r="74" spans="2:9" s="2" customFormat="1" ht="12.75" customHeight="1">
      <c r="B74" s="30">
        <v>60</v>
      </c>
      <c r="C74" s="70" t="s">
        <v>235</v>
      </c>
      <c r="D74" s="8" t="s">
        <v>184</v>
      </c>
      <c r="E74" s="21">
        <v>3</v>
      </c>
      <c r="F74" s="46"/>
      <c r="G74" s="46">
        <f t="shared" si="0"/>
        <v>0</v>
      </c>
      <c r="I74" s="38"/>
    </row>
    <row r="75" spans="2:9" s="2" customFormat="1" ht="12.75" customHeight="1">
      <c r="B75" s="30">
        <v>61</v>
      </c>
      <c r="C75" s="70" t="s">
        <v>236</v>
      </c>
      <c r="D75" s="8" t="s">
        <v>184</v>
      </c>
      <c r="E75" s="21">
        <v>1</v>
      </c>
      <c r="F75" s="46"/>
      <c r="G75" s="46">
        <f t="shared" si="0"/>
        <v>0</v>
      </c>
      <c r="I75" s="38"/>
    </row>
    <row r="76" spans="2:9" s="2" customFormat="1" ht="12.75" customHeight="1">
      <c r="B76" s="30">
        <v>62</v>
      </c>
      <c r="C76" s="70" t="s">
        <v>237</v>
      </c>
      <c r="D76" s="8" t="s">
        <v>184</v>
      </c>
      <c r="E76" s="21">
        <v>4</v>
      </c>
      <c r="F76" s="46"/>
      <c r="G76" s="46">
        <f t="shared" si="0"/>
        <v>0</v>
      </c>
      <c r="I76" s="38"/>
    </row>
    <row r="77" spans="2:9" s="2" customFormat="1" ht="12.75" customHeight="1">
      <c r="B77" s="30">
        <v>63</v>
      </c>
      <c r="C77" s="70" t="s">
        <v>238</v>
      </c>
      <c r="D77" s="8" t="s">
        <v>184</v>
      </c>
      <c r="E77" s="21">
        <v>1</v>
      </c>
      <c r="F77" s="46"/>
      <c r="G77" s="46">
        <f t="shared" si="0"/>
        <v>0</v>
      </c>
      <c r="I77" s="38"/>
    </row>
    <row r="78" spans="2:9" s="2" customFormat="1" ht="12.75" customHeight="1">
      <c r="B78" s="30">
        <v>64</v>
      </c>
      <c r="C78" s="70" t="s">
        <v>239</v>
      </c>
      <c r="D78" s="8" t="s">
        <v>184</v>
      </c>
      <c r="E78" s="21">
        <v>1</v>
      </c>
      <c r="F78" s="46"/>
      <c r="G78" s="46">
        <f t="shared" si="0"/>
        <v>0</v>
      </c>
      <c r="I78" s="38"/>
    </row>
    <row r="79" spans="2:9" s="2" customFormat="1" ht="12.75" customHeight="1">
      <c r="B79" s="30">
        <v>65</v>
      </c>
      <c r="C79" s="70" t="s">
        <v>240</v>
      </c>
      <c r="D79" s="8" t="s">
        <v>184</v>
      </c>
      <c r="E79" s="21">
        <v>3</v>
      </c>
      <c r="F79" s="46"/>
      <c r="G79" s="46">
        <f t="shared" si="0"/>
        <v>0</v>
      </c>
      <c r="I79" s="38"/>
    </row>
    <row r="80" spans="2:9" s="2" customFormat="1" ht="12.75" customHeight="1">
      <c r="B80" s="30">
        <v>66</v>
      </c>
      <c r="C80" s="70" t="s">
        <v>241</v>
      </c>
      <c r="D80" s="8" t="s">
        <v>184</v>
      </c>
      <c r="E80" s="21">
        <v>3</v>
      </c>
      <c r="F80" s="46"/>
      <c r="G80" s="46">
        <f t="shared" si="0"/>
        <v>0</v>
      </c>
      <c r="I80" s="38"/>
    </row>
    <row r="81" spans="2:9" s="2" customFormat="1" ht="12.75" customHeight="1">
      <c r="B81" s="30">
        <v>67</v>
      </c>
      <c r="C81" s="70" t="s">
        <v>242</v>
      </c>
      <c r="D81" s="8" t="s">
        <v>178</v>
      </c>
      <c r="E81" s="21">
        <v>1</v>
      </c>
      <c r="F81" s="46"/>
      <c r="G81" s="46">
        <f aca="true" t="shared" si="1" ref="G81:G134">E81*F81</f>
        <v>0</v>
      </c>
      <c r="I81" s="38"/>
    </row>
    <row r="82" spans="2:9" s="2" customFormat="1" ht="12.75" customHeight="1">
      <c r="B82" s="30">
        <v>68</v>
      </c>
      <c r="C82" s="70" t="s">
        <v>243</v>
      </c>
      <c r="D82" s="8" t="s">
        <v>184</v>
      </c>
      <c r="E82" s="21">
        <v>18</v>
      </c>
      <c r="F82" s="46"/>
      <c r="G82" s="46">
        <f t="shared" si="1"/>
        <v>0</v>
      </c>
      <c r="I82" s="38"/>
    </row>
    <row r="83" spans="2:9" s="2" customFormat="1" ht="12.75" customHeight="1">
      <c r="B83" s="30">
        <v>69</v>
      </c>
      <c r="C83" s="70" t="s">
        <v>244</v>
      </c>
      <c r="D83" s="8" t="s">
        <v>4</v>
      </c>
      <c r="E83" s="21">
        <v>680</v>
      </c>
      <c r="F83" s="46"/>
      <c r="G83" s="46">
        <f t="shared" si="1"/>
        <v>0</v>
      </c>
      <c r="I83" s="38"/>
    </row>
    <row r="84" spans="2:9" s="2" customFormat="1" ht="12.75" customHeight="1">
      <c r="B84" s="30">
        <v>70</v>
      </c>
      <c r="C84" s="70" t="s">
        <v>245</v>
      </c>
      <c r="D84" s="8" t="s">
        <v>4</v>
      </c>
      <c r="E84" s="21">
        <v>576</v>
      </c>
      <c r="F84" s="46"/>
      <c r="G84" s="46">
        <f t="shared" si="1"/>
        <v>0</v>
      </c>
      <c r="I84" s="38"/>
    </row>
    <row r="85" spans="2:9" s="2" customFormat="1" ht="12.75" customHeight="1">
      <c r="B85" s="78">
        <v>71</v>
      </c>
      <c r="C85" s="15" t="s">
        <v>246</v>
      </c>
      <c r="D85" s="16"/>
      <c r="E85" s="29"/>
      <c r="F85" s="16"/>
      <c r="G85" s="16"/>
      <c r="I85" s="38"/>
    </row>
    <row r="86" spans="2:9" s="2" customFormat="1" ht="12.75" customHeight="1">
      <c r="B86" s="30">
        <v>72</v>
      </c>
      <c r="C86" s="70" t="s">
        <v>247</v>
      </c>
      <c r="D86" s="8" t="s">
        <v>178</v>
      </c>
      <c r="E86" s="21">
        <v>1</v>
      </c>
      <c r="F86" s="46"/>
      <c r="G86" s="46">
        <f t="shared" si="1"/>
        <v>0</v>
      </c>
      <c r="I86" s="38"/>
    </row>
    <row r="87" spans="2:9" s="2" customFormat="1" ht="12.75" customHeight="1">
      <c r="B87" s="30">
        <v>73</v>
      </c>
      <c r="C87" s="70" t="s">
        <v>248</v>
      </c>
      <c r="D87" s="8" t="s">
        <v>178</v>
      </c>
      <c r="E87" s="21">
        <v>1</v>
      </c>
      <c r="F87" s="46"/>
      <c r="G87" s="46">
        <f t="shared" si="1"/>
        <v>0</v>
      </c>
      <c r="I87" s="38"/>
    </row>
    <row r="88" spans="2:9" s="2" customFormat="1" ht="12.75" customHeight="1">
      <c r="B88" s="30">
        <v>74</v>
      </c>
      <c r="C88" s="70" t="s">
        <v>249</v>
      </c>
      <c r="D88" s="8" t="s">
        <v>4</v>
      </c>
      <c r="E88" s="21">
        <v>429</v>
      </c>
      <c r="F88" s="46"/>
      <c r="G88" s="46">
        <f t="shared" si="1"/>
        <v>0</v>
      </c>
      <c r="I88" s="38"/>
    </row>
    <row r="89" spans="2:9" s="2" customFormat="1" ht="12.75" customHeight="1">
      <c r="B89" s="30">
        <v>75</v>
      </c>
      <c r="C89" s="70" t="s">
        <v>250</v>
      </c>
      <c r="D89" s="8" t="s">
        <v>4</v>
      </c>
      <c r="E89" s="21">
        <v>24</v>
      </c>
      <c r="F89" s="46"/>
      <c r="G89" s="46">
        <f t="shared" si="1"/>
        <v>0</v>
      </c>
      <c r="I89" s="38"/>
    </row>
    <row r="90" spans="2:9" s="2" customFormat="1" ht="12.75" customHeight="1">
      <c r="B90" s="30">
        <v>76</v>
      </c>
      <c r="C90" s="70" t="s">
        <v>249</v>
      </c>
      <c r="D90" s="8" t="s">
        <v>4</v>
      </c>
      <c r="E90" s="21">
        <v>24</v>
      </c>
      <c r="F90" s="46"/>
      <c r="G90" s="46">
        <f t="shared" si="1"/>
        <v>0</v>
      </c>
      <c r="I90" s="38"/>
    </row>
    <row r="91" spans="2:9" s="2" customFormat="1" ht="12.75" customHeight="1">
      <c r="B91" s="30">
        <v>77</v>
      </c>
      <c r="C91" s="70" t="s">
        <v>249</v>
      </c>
      <c r="D91" s="8" t="s">
        <v>4</v>
      </c>
      <c r="E91" s="21">
        <v>208</v>
      </c>
      <c r="F91" s="46"/>
      <c r="G91" s="46">
        <f t="shared" si="1"/>
        <v>0</v>
      </c>
      <c r="I91" s="38"/>
    </row>
    <row r="92" spans="2:9" s="2" customFormat="1" ht="12.75" customHeight="1">
      <c r="B92" s="30">
        <v>78</v>
      </c>
      <c r="C92" s="70" t="s">
        <v>251</v>
      </c>
      <c r="D92" s="8" t="s">
        <v>184</v>
      </c>
      <c r="E92" s="21">
        <v>3</v>
      </c>
      <c r="F92" s="46"/>
      <c r="G92" s="46">
        <f t="shared" si="1"/>
        <v>0</v>
      </c>
      <c r="I92" s="38"/>
    </row>
    <row r="93" spans="2:9" s="2" customFormat="1" ht="12.75" customHeight="1">
      <c r="B93" s="30">
        <v>79</v>
      </c>
      <c r="C93" s="70" t="s">
        <v>252</v>
      </c>
      <c r="D93" s="8" t="s">
        <v>184</v>
      </c>
      <c r="E93" s="21">
        <v>12</v>
      </c>
      <c r="F93" s="46"/>
      <c r="G93" s="46">
        <f t="shared" si="1"/>
        <v>0</v>
      </c>
      <c r="I93" s="38"/>
    </row>
    <row r="94" spans="2:9" s="2" customFormat="1" ht="12.75" customHeight="1">
      <c r="B94" s="30">
        <v>80</v>
      </c>
      <c r="C94" s="70" t="s">
        <v>253</v>
      </c>
      <c r="D94" s="8" t="s">
        <v>184</v>
      </c>
      <c r="E94" s="21">
        <v>5</v>
      </c>
      <c r="F94" s="46"/>
      <c r="G94" s="46">
        <f t="shared" si="1"/>
        <v>0</v>
      </c>
      <c r="I94" s="38"/>
    </row>
    <row r="95" spans="2:9" s="2" customFormat="1" ht="12.75" customHeight="1">
      <c r="B95" s="30">
        <v>81</v>
      </c>
      <c r="C95" s="70" t="s">
        <v>254</v>
      </c>
      <c r="D95" s="8" t="s">
        <v>184</v>
      </c>
      <c r="E95" s="21">
        <v>23</v>
      </c>
      <c r="F95" s="46"/>
      <c r="G95" s="46">
        <f t="shared" si="1"/>
        <v>0</v>
      </c>
      <c r="I95" s="38"/>
    </row>
    <row r="96" spans="2:9" s="2" customFormat="1" ht="12.75" customHeight="1">
      <c r="B96" s="30">
        <v>82</v>
      </c>
      <c r="C96" s="70" t="s">
        <v>255</v>
      </c>
      <c r="D96" s="8" t="s">
        <v>184</v>
      </c>
      <c r="E96" s="21">
        <v>3</v>
      </c>
      <c r="F96" s="46"/>
      <c r="G96" s="46">
        <f t="shared" si="1"/>
        <v>0</v>
      </c>
      <c r="I96" s="38"/>
    </row>
    <row r="97" spans="2:9" s="2" customFormat="1" ht="12.75" customHeight="1">
      <c r="B97" s="30">
        <v>83</v>
      </c>
      <c r="C97" s="70" t="s">
        <v>256</v>
      </c>
      <c r="D97" s="8" t="s">
        <v>4</v>
      </c>
      <c r="E97" s="21">
        <v>20</v>
      </c>
      <c r="F97" s="46"/>
      <c r="G97" s="46">
        <f t="shared" si="1"/>
        <v>0</v>
      </c>
      <c r="I97" s="38"/>
    </row>
    <row r="98" spans="2:9" s="2" customFormat="1" ht="12.75" customHeight="1">
      <c r="B98" s="30">
        <v>84</v>
      </c>
      <c r="C98" s="70" t="s">
        <v>257</v>
      </c>
      <c r="D98" s="8" t="s">
        <v>184</v>
      </c>
      <c r="E98" s="21">
        <v>3</v>
      </c>
      <c r="F98" s="46"/>
      <c r="G98" s="46">
        <f t="shared" si="1"/>
        <v>0</v>
      </c>
      <c r="I98" s="38"/>
    </row>
    <row r="99" spans="2:9" s="2" customFormat="1" ht="12.75" customHeight="1">
      <c r="B99" s="30">
        <v>85</v>
      </c>
      <c r="C99" s="70" t="s">
        <v>258</v>
      </c>
      <c r="D99" s="8" t="s">
        <v>184</v>
      </c>
      <c r="E99" s="21">
        <v>1</v>
      </c>
      <c r="F99" s="46"/>
      <c r="G99" s="46">
        <f t="shared" si="1"/>
        <v>0</v>
      </c>
      <c r="I99" s="38"/>
    </row>
    <row r="100" spans="2:9" s="2" customFormat="1" ht="12.75" customHeight="1">
      <c r="B100" s="30">
        <v>86</v>
      </c>
      <c r="C100" s="70" t="s">
        <v>259</v>
      </c>
      <c r="D100" s="8" t="s">
        <v>178</v>
      </c>
      <c r="E100" s="21">
        <v>2</v>
      </c>
      <c r="F100" s="46"/>
      <c r="G100" s="46">
        <f t="shared" si="1"/>
        <v>0</v>
      </c>
      <c r="I100" s="38"/>
    </row>
    <row r="101" spans="2:9" s="2" customFormat="1" ht="12.75" customHeight="1">
      <c r="B101" s="30">
        <v>87</v>
      </c>
      <c r="C101" s="70" t="s">
        <v>260</v>
      </c>
      <c r="D101" s="8" t="s">
        <v>178</v>
      </c>
      <c r="E101" s="21">
        <v>1</v>
      </c>
      <c r="F101" s="46"/>
      <c r="G101" s="46">
        <f t="shared" si="1"/>
        <v>0</v>
      </c>
      <c r="I101" s="38"/>
    </row>
    <row r="102" spans="2:9" s="2" customFormat="1" ht="12.75" customHeight="1">
      <c r="B102" s="30">
        <v>88</v>
      </c>
      <c r="C102" s="70" t="s">
        <v>261</v>
      </c>
      <c r="D102" s="8" t="s">
        <v>178</v>
      </c>
      <c r="E102" s="21">
        <v>1</v>
      </c>
      <c r="F102" s="46"/>
      <c r="G102" s="46">
        <f t="shared" si="1"/>
        <v>0</v>
      </c>
      <c r="I102" s="38"/>
    </row>
    <row r="103" spans="2:9" s="2" customFormat="1" ht="12.75" customHeight="1">
      <c r="B103" s="30">
        <v>89</v>
      </c>
      <c r="C103" s="70" t="s">
        <v>262</v>
      </c>
      <c r="D103" s="8" t="s">
        <v>184</v>
      </c>
      <c r="E103" s="21">
        <v>7</v>
      </c>
      <c r="F103" s="46"/>
      <c r="G103" s="46">
        <f t="shared" si="1"/>
        <v>0</v>
      </c>
      <c r="I103" s="38"/>
    </row>
    <row r="104" spans="2:9" s="2" customFormat="1" ht="12.75" customHeight="1">
      <c r="B104" s="30">
        <v>90</v>
      </c>
      <c r="C104" s="70" t="s">
        <v>263</v>
      </c>
      <c r="D104" s="8" t="s">
        <v>184</v>
      </c>
      <c r="E104" s="21">
        <v>3</v>
      </c>
      <c r="F104" s="46"/>
      <c r="G104" s="46">
        <f t="shared" si="1"/>
        <v>0</v>
      </c>
      <c r="I104" s="38"/>
    </row>
    <row r="105" spans="2:9" s="2" customFormat="1" ht="12.75" customHeight="1">
      <c r="B105" s="30">
        <v>91</v>
      </c>
      <c r="C105" s="70" t="s">
        <v>264</v>
      </c>
      <c r="D105" s="8" t="s">
        <v>4</v>
      </c>
      <c r="E105" s="21">
        <v>427</v>
      </c>
      <c r="F105" s="46"/>
      <c r="G105" s="46">
        <f t="shared" si="1"/>
        <v>0</v>
      </c>
      <c r="I105" s="38"/>
    </row>
    <row r="106" spans="2:9" s="2" customFormat="1" ht="12.75" customHeight="1">
      <c r="B106" s="30">
        <v>92</v>
      </c>
      <c r="C106" s="70" t="s">
        <v>264</v>
      </c>
      <c r="D106" s="8" t="s">
        <v>4</v>
      </c>
      <c r="E106" s="21">
        <v>119</v>
      </c>
      <c r="F106" s="46"/>
      <c r="G106" s="46">
        <f t="shared" si="1"/>
        <v>0</v>
      </c>
      <c r="I106" s="38"/>
    </row>
    <row r="107" spans="2:9" s="2" customFormat="1" ht="12.75" customHeight="1">
      <c r="B107" s="30">
        <v>93</v>
      </c>
      <c r="C107" s="70" t="s">
        <v>265</v>
      </c>
      <c r="D107" s="8" t="s">
        <v>184</v>
      </c>
      <c r="E107" s="21">
        <v>3</v>
      </c>
      <c r="F107" s="46"/>
      <c r="G107" s="46">
        <f t="shared" si="1"/>
        <v>0</v>
      </c>
      <c r="I107" s="38"/>
    </row>
    <row r="108" spans="2:9" s="2" customFormat="1" ht="12.75" customHeight="1">
      <c r="B108" s="30">
        <v>94</v>
      </c>
      <c r="C108" s="70" t="s">
        <v>266</v>
      </c>
      <c r="D108" s="8" t="s">
        <v>4</v>
      </c>
      <c r="E108" s="21">
        <v>18</v>
      </c>
      <c r="F108" s="46"/>
      <c r="G108" s="46">
        <f t="shared" si="1"/>
        <v>0</v>
      </c>
      <c r="I108" s="38"/>
    </row>
    <row r="109" spans="2:9" s="2" customFormat="1" ht="12.75" customHeight="1">
      <c r="B109" s="30">
        <v>95</v>
      </c>
      <c r="C109" s="70" t="s">
        <v>267</v>
      </c>
      <c r="D109" s="8" t="s">
        <v>4</v>
      </c>
      <c r="E109" s="21">
        <v>12</v>
      </c>
      <c r="F109" s="46"/>
      <c r="G109" s="46">
        <f t="shared" si="1"/>
        <v>0</v>
      </c>
      <c r="I109" s="38"/>
    </row>
    <row r="110" spans="2:9" s="2" customFormat="1" ht="12.75" customHeight="1">
      <c r="B110" s="30">
        <v>96</v>
      </c>
      <c r="C110" s="70" t="s">
        <v>268</v>
      </c>
      <c r="D110" s="8" t="s">
        <v>184</v>
      </c>
      <c r="E110" s="21">
        <v>2</v>
      </c>
      <c r="F110" s="46"/>
      <c r="G110" s="46">
        <f t="shared" si="1"/>
        <v>0</v>
      </c>
      <c r="I110" s="38"/>
    </row>
    <row r="111" spans="2:9" s="2" customFormat="1" ht="12.75" customHeight="1">
      <c r="B111" s="30">
        <v>97</v>
      </c>
      <c r="C111" s="70" t="s">
        <v>269</v>
      </c>
      <c r="D111" s="8" t="s">
        <v>184</v>
      </c>
      <c r="E111" s="21">
        <v>1</v>
      </c>
      <c r="F111" s="46"/>
      <c r="G111" s="46">
        <f t="shared" si="1"/>
        <v>0</v>
      </c>
      <c r="I111" s="38"/>
    </row>
    <row r="112" spans="2:9" s="2" customFormat="1" ht="12.75" customHeight="1">
      <c r="B112" s="30">
        <v>98</v>
      </c>
      <c r="C112" s="70" t="s">
        <v>270</v>
      </c>
      <c r="D112" s="8" t="s">
        <v>178</v>
      </c>
      <c r="E112" s="21">
        <v>1</v>
      </c>
      <c r="F112" s="46"/>
      <c r="G112" s="46">
        <f t="shared" si="1"/>
        <v>0</v>
      </c>
      <c r="I112" s="38"/>
    </row>
    <row r="113" spans="2:9" s="2" customFormat="1" ht="12.75" customHeight="1">
      <c r="B113" s="30">
        <v>99</v>
      </c>
      <c r="C113" s="70" t="s">
        <v>271</v>
      </c>
      <c r="D113" s="8" t="s">
        <v>178</v>
      </c>
      <c r="E113" s="21">
        <v>4</v>
      </c>
      <c r="F113" s="46"/>
      <c r="G113" s="46">
        <f t="shared" si="1"/>
        <v>0</v>
      </c>
      <c r="I113" s="38"/>
    </row>
    <row r="114" spans="2:9" s="2" customFormat="1" ht="12.75" customHeight="1">
      <c r="B114" s="30">
        <v>100</v>
      </c>
      <c r="C114" s="70" t="s">
        <v>272</v>
      </c>
      <c r="D114" s="8" t="s">
        <v>184</v>
      </c>
      <c r="E114" s="21">
        <v>1</v>
      </c>
      <c r="F114" s="46"/>
      <c r="G114" s="46">
        <f t="shared" si="1"/>
        <v>0</v>
      </c>
      <c r="I114" s="38"/>
    </row>
    <row r="115" spans="2:9" s="2" customFormat="1" ht="12.75" customHeight="1">
      <c r="B115" s="30">
        <v>101</v>
      </c>
      <c r="C115" s="70" t="s">
        <v>273</v>
      </c>
      <c r="D115" s="8" t="s">
        <v>184</v>
      </c>
      <c r="E115" s="21">
        <v>1</v>
      </c>
      <c r="F115" s="46"/>
      <c r="G115" s="46">
        <f t="shared" si="1"/>
        <v>0</v>
      </c>
      <c r="I115" s="38"/>
    </row>
    <row r="116" spans="2:9" s="2" customFormat="1" ht="12.75" customHeight="1">
      <c r="B116" s="30">
        <v>102</v>
      </c>
      <c r="C116" s="70" t="s">
        <v>274</v>
      </c>
      <c r="D116" s="8" t="s">
        <v>184</v>
      </c>
      <c r="E116" s="21">
        <v>4</v>
      </c>
      <c r="F116" s="46"/>
      <c r="G116" s="46">
        <f t="shared" si="1"/>
        <v>0</v>
      </c>
      <c r="I116" s="38"/>
    </row>
    <row r="117" spans="2:9" s="2" customFormat="1" ht="12.75" customHeight="1">
      <c r="B117" s="30">
        <v>103</v>
      </c>
      <c r="C117" s="70" t="s">
        <v>275</v>
      </c>
      <c r="D117" s="8" t="s">
        <v>184</v>
      </c>
      <c r="E117" s="21">
        <v>10</v>
      </c>
      <c r="F117" s="46"/>
      <c r="G117" s="46">
        <f t="shared" si="1"/>
        <v>0</v>
      </c>
      <c r="I117" s="38"/>
    </row>
    <row r="118" spans="2:9" s="2" customFormat="1" ht="12.75" customHeight="1">
      <c r="B118" s="30">
        <v>104</v>
      </c>
      <c r="C118" s="70" t="s">
        <v>276</v>
      </c>
      <c r="D118" s="8" t="s">
        <v>184</v>
      </c>
      <c r="E118" s="21">
        <v>13</v>
      </c>
      <c r="F118" s="46"/>
      <c r="G118" s="46">
        <f t="shared" si="1"/>
        <v>0</v>
      </c>
      <c r="I118" s="38"/>
    </row>
    <row r="119" spans="2:9" s="2" customFormat="1" ht="12.75" customHeight="1">
      <c r="B119" s="30">
        <v>105</v>
      </c>
      <c r="C119" s="70" t="s">
        <v>277</v>
      </c>
      <c r="D119" s="8" t="s">
        <v>184</v>
      </c>
      <c r="E119" s="21">
        <v>1</v>
      </c>
      <c r="F119" s="46"/>
      <c r="G119" s="46">
        <f t="shared" si="1"/>
        <v>0</v>
      </c>
      <c r="I119" s="38"/>
    </row>
    <row r="120" spans="2:9" s="2" customFormat="1" ht="12.75" customHeight="1">
      <c r="B120" s="30">
        <v>106</v>
      </c>
      <c r="C120" s="70" t="s">
        <v>278</v>
      </c>
      <c r="D120" s="8" t="s">
        <v>184</v>
      </c>
      <c r="E120" s="21">
        <v>1</v>
      </c>
      <c r="F120" s="46"/>
      <c r="G120" s="46">
        <f t="shared" si="1"/>
        <v>0</v>
      </c>
      <c r="I120" s="38"/>
    </row>
    <row r="121" spans="2:9" s="2" customFormat="1" ht="12.75" customHeight="1">
      <c r="B121" s="30">
        <v>107</v>
      </c>
      <c r="C121" s="70" t="s">
        <v>279</v>
      </c>
      <c r="D121" s="8" t="s">
        <v>184</v>
      </c>
      <c r="E121" s="21">
        <v>3</v>
      </c>
      <c r="F121" s="46"/>
      <c r="G121" s="46">
        <f t="shared" si="1"/>
        <v>0</v>
      </c>
      <c r="I121" s="38"/>
    </row>
    <row r="122" spans="2:9" s="2" customFormat="1" ht="12.75" customHeight="1">
      <c r="B122" s="30">
        <v>108</v>
      </c>
      <c r="C122" s="70" t="s">
        <v>278</v>
      </c>
      <c r="D122" s="8" t="s">
        <v>184</v>
      </c>
      <c r="E122" s="21">
        <v>2</v>
      </c>
      <c r="F122" s="46"/>
      <c r="G122" s="46">
        <f t="shared" si="1"/>
        <v>0</v>
      </c>
      <c r="I122" s="38"/>
    </row>
    <row r="123" spans="2:9" s="2" customFormat="1" ht="12.75" customHeight="1">
      <c r="B123" s="30">
        <v>109</v>
      </c>
      <c r="C123" s="70" t="s">
        <v>280</v>
      </c>
      <c r="D123" s="8" t="s">
        <v>184</v>
      </c>
      <c r="E123" s="21">
        <v>3</v>
      </c>
      <c r="F123" s="46"/>
      <c r="G123" s="46">
        <f t="shared" si="1"/>
        <v>0</v>
      </c>
      <c r="I123" s="38"/>
    </row>
    <row r="124" spans="2:9" s="2" customFormat="1" ht="12.75" customHeight="1">
      <c r="B124" s="30">
        <v>110</v>
      </c>
      <c r="C124" s="70" t="s">
        <v>281</v>
      </c>
      <c r="D124" s="8" t="s">
        <v>184</v>
      </c>
      <c r="E124" s="21">
        <v>1</v>
      </c>
      <c r="F124" s="46"/>
      <c r="G124" s="46">
        <f t="shared" si="1"/>
        <v>0</v>
      </c>
      <c r="I124" s="38"/>
    </row>
    <row r="125" spans="2:9" s="2" customFormat="1" ht="12.75" customHeight="1">
      <c r="B125" s="30">
        <v>111</v>
      </c>
      <c r="C125" s="70" t="s">
        <v>282</v>
      </c>
      <c r="D125" s="8" t="s">
        <v>184</v>
      </c>
      <c r="E125" s="21">
        <v>4</v>
      </c>
      <c r="F125" s="46"/>
      <c r="G125" s="46">
        <f t="shared" si="1"/>
        <v>0</v>
      </c>
      <c r="I125" s="38"/>
    </row>
    <row r="126" spans="2:9" s="2" customFormat="1" ht="12.75" customHeight="1">
      <c r="B126" s="30">
        <v>112</v>
      </c>
      <c r="C126" s="70" t="s">
        <v>283</v>
      </c>
      <c r="D126" s="8" t="s">
        <v>184</v>
      </c>
      <c r="E126" s="21">
        <v>3</v>
      </c>
      <c r="F126" s="46"/>
      <c r="G126" s="46">
        <f t="shared" si="1"/>
        <v>0</v>
      </c>
      <c r="I126" s="38"/>
    </row>
    <row r="127" spans="2:9" s="2" customFormat="1" ht="12.75" customHeight="1">
      <c r="B127" s="30">
        <v>113</v>
      </c>
      <c r="C127" s="70" t="s">
        <v>284</v>
      </c>
      <c r="D127" s="8" t="s">
        <v>184</v>
      </c>
      <c r="E127" s="21">
        <v>3</v>
      </c>
      <c r="F127" s="46"/>
      <c r="G127" s="46">
        <f t="shared" si="1"/>
        <v>0</v>
      </c>
      <c r="I127" s="38"/>
    </row>
    <row r="128" spans="2:9" s="2" customFormat="1" ht="12.75" customHeight="1">
      <c r="B128" s="30">
        <v>114</v>
      </c>
      <c r="C128" s="70" t="s">
        <v>285</v>
      </c>
      <c r="D128" s="8" t="s">
        <v>178</v>
      </c>
      <c r="E128" s="21">
        <v>1</v>
      </c>
      <c r="F128" s="46"/>
      <c r="G128" s="46">
        <f t="shared" si="1"/>
        <v>0</v>
      </c>
      <c r="I128" s="38"/>
    </row>
    <row r="129" spans="2:9" s="2" customFormat="1" ht="12.75" customHeight="1">
      <c r="B129" s="30">
        <v>115</v>
      </c>
      <c r="C129" s="70" t="s">
        <v>286</v>
      </c>
      <c r="D129" s="8" t="s">
        <v>184</v>
      </c>
      <c r="E129" s="21">
        <v>18</v>
      </c>
      <c r="F129" s="46"/>
      <c r="G129" s="46">
        <f t="shared" si="1"/>
        <v>0</v>
      </c>
      <c r="I129" s="38"/>
    </row>
    <row r="130" spans="2:9" s="2" customFormat="1" ht="12.75" customHeight="1">
      <c r="B130" s="78">
        <v>116</v>
      </c>
      <c r="C130" s="15" t="s">
        <v>287</v>
      </c>
      <c r="D130" s="16"/>
      <c r="E130" s="29"/>
      <c r="F130" s="16"/>
      <c r="G130" s="16"/>
      <c r="I130" s="38"/>
    </row>
    <row r="131" spans="2:9" s="2" customFormat="1" ht="12.75" customHeight="1">
      <c r="B131" s="30">
        <v>117</v>
      </c>
      <c r="C131" s="71" t="s">
        <v>288</v>
      </c>
      <c r="D131" s="8" t="s">
        <v>53</v>
      </c>
      <c r="E131" s="21">
        <v>33</v>
      </c>
      <c r="F131" s="46"/>
      <c r="G131" s="46">
        <f t="shared" si="1"/>
        <v>0</v>
      </c>
      <c r="I131" s="38"/>
    </row>
    <row r="132" spans="2:9" s="2" customFormat="1" ht="12.75" customHeight="1">
      <c r="B132" s="30">
        <v>118</v>
      </c>
      <c r="C132" s="71" t="s">
        <v>289</v>
      </c>
      <c r="D132" s="8" t="s">
        <v>53</v>
      </c>
      <c r="E132" s="21">
        <v>32</v>
      </c>
      <c r="F132" s="46"/>
      <c r="G132" s="46">
        <f t="shared" si="1"/>
        <v>0</v>
      </c>
      <c r="I132" s="38"/>
    </row>
    <row r="133" spans="2:9" s="2" customFormat="1" ht="12.75" customHeight="1">
      <c r="B133" s="78">
        <v>119</v>
      </c>
      <c r="C133" s="15" t="s">
        <v>290</v>
      </c>
      <c r="D133" s="16"/>
      <c r="E133" s="29"/>
      <c r="F133" s="16"/>
      <c r="G133" s="16"/>
      <c r="I133" s="38"/>
    </row>
    <row r="134" spans="2:9" s="2" customFormat="1" ht="12.75" customHeight="1">
      <c r="B134" s="30">
        <v>120</v>
      </c>
      <c r="C134" s="70" t="s">
        <v>291</v>
      </c>
      <c r="D134" s="8" t="s">
        <v>178</v>
      </c>
      <c r="E134" s="21">
        <v>1</v>
      </c>
      <c r="F134" s="46"/>
      <c r="G134" s="46">
        <f t="shared" si="1"/>
        <v>0</v>
      </c>
      <c r="I134" s="38"/>
    </row>
    <row r="135" spans="2:7" s="2" customFormat="1" ht="12.75" customHeight="1">
      <c r="B135" s="41"/>
      <c r="C135" s="42"/>
      <c r="D135" s="96" t="s">
        <v>513</v>
      </c>
      <c r="E135" s="96"/>
      <c r="F135" s="96"/>
      <c r="G135" s="46">
        <f>SUM(G16:G134)</f>
        <v>0</v>
      </c>
    </row>
    <row r="136" spans="2:7" s="2" customFormat="1" ht="12.75" customHeight="1">
      <c r="B136" s="41"/>
      <c r="C136" s="42"/>
      <c r="D136" s="96" t="s">
        <v>67</v>
      </c>
      <c r="E136" s="96"/>
      <c r="F136" s="96"/>
      <c r="G136" s="46">
        <f>G137-G135</f>
        <v>0</v>
      </c>
    </row>
    <row r="137" spans="2:7" s="2" customFormat="1" ht="12.75" customHeight="1">
      <c r="B137" s="41"/>
      <c r="C137" s="42"/>
      <c r="D137" s="96" t="s">
        <v>68</v>
      </c>
      <c r="E137" s="96"/>
      <c r="F137" s="96"/>
      <c r="G137" s="46">
        <f>G135*1.21</f>
        <v>0</v>
      </c>
    </row>
    <row r="138" spans="2:7" s="2" customFormat="1" ht="12.75" customHeight="1">
      <c r="B138" s="41"/>
      <c r="C138" s="42"/>
      <c r="D138" s="48"/>
      <c r="E138" s="48"/>
      <c r="F138" s="48"/>
      <c r="G138" s="47"/>
    </row>
    <row r="139" spans="2:7" s="2" customFormat="1" ht="12.75" customHeight="1">
      <c r="B139" s="99" t="s">
        <v>292</v>
      </c>
      <c r="C139" s="100"/>
      <c r="D139" s="100"/>
      <c r="E139" s="100"/>
      <c r="F139" s="100"/>
      <c r="G139" s="100"/>
    </row>
    <row r="140" spans="2:7" ht="12.75" customHeight="1">
      <c r="B140" s="100"/>
      <c r="C140" s="100"/>
      <c r="D140" s="100"/>
      <c r="E140" s="100"/>
      <c r="F140" s="100"/>
      <c r="G140" s="100"/>
    </row>
    <row r="141" spans="2:7" ht="34.5" customHeight="1">
      <c r="B141" s="100"/>
      <c r="C141" s="100"/>
      <c r="D141" s="100"/>
      <c r="E141" s="100"/>
      <c r="F141" s="100"/>
      <c r="G141" s="100"/>
    </row>
    <row r="142" spans="3:4" ht="27" customHeight="1">
      <c r="C142" s="65" t="s">
        <v>511</v>
      </c>
      <c r="D142" s="65"/>
    </row>
    <row r="143" spans="3:4" ht="27.75" customHeight="1">
      <c r="C143" s="10"/>
      <c r="D143" s="10"/>
    </row>
    <row r="144" spans="3:4" ht="26.25" customHeight="1">
      <c r="C144" s="65" t="s">
        <v>512</v>
      </c>
      <c r="D144" s="65"/>
    </row>
    <row r="145" spans="3:4" ht="12.75" customHeight="1">
      <c r="C145" s="94"/>
      <c r="D145" s="94"/>
    </row>
    <row r="146" spans="3:4" ht="12.75" customHeight="1">
      <c r="C146" s="94"/>
      <c r="D146" s="94"/>
    </row>
    <row r="147" spans="2:16" s="40" customFormat="1" ht="26.25" customHeight="1">
      <c r="B147" s="6"/>
      <c r="C147" s="94"/>
      <c r="D147" s="94"/>
      <c r="F147" s="3"/>
      <c r="G147" s="4"/>
      <c r="H147" s="3"/>
      <c r="I147" s="3"/>
      <c r="J147" s="3"/>
      <c r="K147" s="3"/>
      <c r="L147" s="3"/>
      <c r="M147" s="3"/>
      <c r="N147" s="3"/>
      <c r="O147" s="3"/>
      <c r="P147" s="3"/>
    </row>
  </sheetData>
  <sheetProtection/>
  <mergeCells count="14">
    <mergeCell ref="C147:D147"/>
    <mergeCell ref="B139:G141"/>
    <mergeCell ref="B14:G14"/>
    <mergeCell ref="D135:F135"/>
    <mergeCell ref="D136:F136"/>
    <mergeCell ref="D137:F137"/>
    <mergeCell ref="C145:D145"/>
    <mergeCell ref="C146:D146"/>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rowBreaks count="1" manualBreakCount="1">
    <brk id="70" min="1" max="6" man="1"/>
  </rowBreaks>
</worksheet>
</file>

<file path=xl/worksheets/sheet4.xml><?xml version="1.0" encoding="utf-8"?>
<worksheet xmlns="http://schemas.openxmlformats.org/spreadsheetml/2006/main" xmlns:r="http://schemas.openxmlformats.org/officeDocument/2006/relationships">
  <dimension ref="B1:P91"/>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3" customWidth="1"/>
    <col min="9" max="9" width="18.57421875" style="3" customWidth="1"/>
    <col min="10" max="10" width="9.140625" style="3" customWidth="1"/>
    <col min="11" max="11" width="29.00390625" style="3" customWidth="1"/>
    <col min="12" max="12" width="9.140625" style="3" customWidth="1"/>
    <col min="13" max="13" width="16.8515625" style="3" customWidth="1"/>
    <col min="14"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519</v>
      </c>
      <c r="C8" s="55"/>
      <c r="D8" s="55"/>
      <c r="E8" s="55"/>
      <c r="F8" s="4"/>
    </row>
    <row r="9" spans="2:6" ht="12.75" customHeight="1">
      <c r="B9" s="54" t="str">
        <f>" Tāmes izmaksas bez PVN € "&amp;G79&amp;""</f>
        <v> Tāmes izmaksas bez PVN € 0</v>
      </c>
      <c r="C9" s="56"/>
      <c r="D9" s="53"/>
      <c r="E9" s="53"/>
      <c r="F9" s="4"/>
    </row>
    <row r="10" spans="2:6" s="2" customFormat="1" ht="12.75" customHeight="1">
      <c r="B10" s="97" t="s">
        <v>516</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98" t="s">
        <v>294</v>
      </c>
      <c r="C14" s="98"/>
      <c r="D14" s="98"/>
      <c r="E14" s="98"/>
      <c r="F14" s="98"/>
      <c r="G14" s="98"/>
    </row>
    <row r="15" spans="2:7" s="2" customFormat="1" ht="25.5">
      <c r="B15" s="78">
        <v>1</v>
      </c>
      <c r="C15" s="15" t="s">
        <v>295</v>
      </c>
      <c r="D15" s="16"/>
      <c r="E15" s="29"/>
      <c r="F15" s="16"/>
      <c r="G15" s="16"/>
    </row>
    <row r="16" spans="2:9" s="37" customFormat="1" ht="13.5">
      <c r="B16" s="30">
        <v>2</v>
      </c>
      <c r="C16" s="66" t="s">
        <v>296</v>
      </c>
      <c r="D16" s="67" t="s">
        <v>4</v>
      </c>
      <c r="E16" s="21">
        <v>78</v>
      </c>
      <c r="F16" s="46"/>
      <c r="G16" s="46">
        <f>E16*F16</f>
        <v>0</v>
      </c>
      <c r="I16" s="38"/>
    </row>
    <row r="17" spans="2:15" s="2" customFormat="1" ht="12.75" customHeight="1">
      <c r="B17" s="30">
        <v>3</v>
      </c>
      <c r="C17" s="66" t="s">
        <v>297</v>
      </c>
      <c r="D17" s="67" t="s">
        <v>4</v>
      </c>
      <c r="E17" s="21">
        <v>36</v>
      </c>
      <c r="F17" s="46"/>
      <c r="G17" s="46">
        <f aca="true" t="shared" si="0" ref="G17:G78">E17*F17</f>
        <v>0</v>
      </c>
      <c r="I17" s="38"/>
      <c r="O17" s="1"/>
    </row>
    <row r="18" spans="2:9" s="37" customFormat="1" ht="12.75" customHeight="1">
      <c r="B18" s="30">
        <v>4</v>
      </c>
      <c r="C18" s="66" t="s">
        <v>298</v>
      </c>
      <c r="D18" s="67" t="s">
        <v>178</v>
      </c>
      <c r="E18" s="21">
        <v>7</v>
      </c>
      <c r="F18" s="46"/>
      <c r="G18" s="46">
        <f t="shared" si="0"/>
        <v>0</v>
      </c>
      <c r="H18" s="37" t="s">
        <v>20</v>
      </c>
      <c r="I18" s="38"/>
    </row>
    <row r="19" spans="2:9" s="2" customFormat="1" ht="12.75" customHeight="1">
      <c r="B19" s="30">
        <v>5</v>
      </c>
      <c r="C19" s="70" t="s">
        <v>299</v>
      </c>
      <c r="D19" s="33" t="s">
        <v>178</v>
      </c>
      <c r="E19" s="21">
        <v>5</v>
      </c>
      <c r="F19" s="46"/>
      <c r="G19" s="46">
        <f t="shared" si="0"/>
        <v>0</v>
      </c>
      <c r="I19" s="38"/>
    </row>
    <row r="20" spans="2:9" s="37" customFormat="1" ht="38.25">
      <c r="B20" s="30">
        <v>6</v>
      </c>
      <c r="C20" s="70" t="s">
        <v>300</v>
      </c>
      <c r="D20" s="33" t="s">
        <v>178</v>
      </c>
      <c r="E20" s="21">
        <v>7</v>
      </c>
      <c r="F20" s="46"/>
      <c r="G20" s="46">
        <f t="shared" si="0"/>
        <v>0</v>
      </c>
      <c r="I20" s="38"/>
    </row>
    <row r="21" spans="2:9" s="37" customFormat="1" ht="13.5">
      <c r="B21" s="30">
        <v>7</v>
      </c>
      <c r="C21" s="70" t="s">
        <v>301</v>
      </c>
      <c r="D21" s="33" t="s">
        <v>188</v>
      </c>
      <c r="E21" s="21">
        <v>14</v>
      </c>
      <c r="F21" s="46"/>
      <c r="G21" s="46">
        <f t="shared" si="0"/>
        <v>0</v>
      </c>
      <c r="I21" s="38"/>
    </row>
    <row r="22" spans="2:9" s="37" customFormat="1" ht="25.5">
      <c r="B22" s="78">
        <v>8</v>
      </c>
      <c r="C22" s="15" t="s">
        <v>302</v>
      </c>
      <c r="D22" s="16"/>
      <c r="E22" s="29"/>
      <c r="F22" s="16"/>
      <c r="G22" s="16"/>
      <c r="I22" s="38"/>
    </row>
    <row r="23" spans="2:9" s="37" customFormat="1" ht="15">
      <c r="B23" s="30">
        <v>9</v>
      </c>
      <c r="C23" s="70" t="s">
        <v>303</v>
      </c>
      <c r="D23" s="67" t="s">
        <v>191</v>
      </c>
      <c r="E23" s="21">
        <v>198</v>
      </c>
      <c r="F23" s="46"/>
      <c r="G23" s="46">
        <f t="shared" si="0"/>
        <v>0</v>
      </c>
      <c r="I23" s="38"/>
    </row>
    <row r="24" spans="2:9" s="37" customFormat="1" ht="25.5">
      <c r="B24" s="30">
        <v>10</v>
      </c>
      <c r="C24" s="70" t="s">
        <v>304</v>
      </c>
      <c r="D24" s="33" t="s">
        <v>191</v>
      </c>
      <c r="E24" s="21">
        <v>148</v>
      </c>
      <c r="F24" s="46"/>
      <c r="G24" s="46">
        <f t="shared" si="0"/>
        <v>0</v>
      </c>
      <c r="I24" s="38"/>
    </row>
    <row r="25" spans="2:9" s="37" customFormat="1" ht="38.25">
      <c r="B25" s="30">
        <v>11</v>
      </c>
      <c r="C25" s="70" t="s">
        <v>305</v>
      </c>
      <c r="D25" s="33" t="s">
        <v>191</v>
      </c>
      <c r="E25" s="21">
        <v>50</v>
      </c>
      <c r="F25" s="46"/>
      <c r="G25" s="46">
        <f t="shared" si="0"/>
        <v>0</v>
      </c>
      <c r="I25" s="38"/>
    </row>
    <row r="26" spans="2:9" s="37" customFormat="1" ht="25.5">
      <c r="B26" s="30">
        <v>12</v>
      </c>
      <c r="C26" s="70" t="s">
        <v>306</v>
      </c>
      <c r="D26" s="33" t="s">
        <v>191</v>
      </c>
      <c r="E26" s="21">
        <v>2224</v>
      </c>
      <c r="F26" s="46"/>
      <c r="G26" s="46">
        <f t="shared" si="0"/>
        <v>0</v>
      </c>
      <c r="I26" s="38"/>
    </row>
    <row r="27" spans="2:9" s="37" customFormat="1" ht="15">
      <c r="B27" s="30">
        <v>13</v>
      </c>
      <c r="C27" s="70" t="s">
        <v>307</v>
      </c>
      <c r="D27" s="33" t="s">
        <v>191</v>
      </c>
      <c r="E27" s="21">
        <v>210</v>
      </c>
      <c r="F27" s="46"/>
      <c r="G27" s="46">
        <f t="shared" si="0"/>
        <v>0</v>
      </c>
      <c r="I27" s="38"/>
    </row>
    <row r="28" spans="2:9" s="37" customFormat="1" ht="25.5">
      <c r="B28" s="30">
        <v>14</v>
      </c>
      <c r="C28" s="70" t="s">
        <v>308</v>
      </c>
      <c r="D28" s="33" t="s">
        <v>191</v>
      </c>
      <c r="E28" s="21">
        <v>1095.5</v>
      </c>
      <c r="F28" s="46"/>
      <c r="G28" s="46">
        <f t="shared" si="0"/>
        <v>0</v>
      </c>
      <c r="I28" s="38"/>
    </row>
    <row r="29" spans="2:9" s="37" customFormat="1" ht="25.5">
      <c r="B29" s="30">
        <v>15</v>
      </c>
      <c r="C29" s="70" t="s">
        <v>309</v>
      </c>
      <c r="D29" s="33" t="s">
        <v>191</v>
      </c>
      <c r="E29" s="21">
        <v>608.5</v>
      </c>
      <c r="F29" s="46"/>
      <c r="G29" s="46">
        <f t="shared" si="0"/>
        <v>0</v>
      </c>
      <c r="I29" s="38"/>
    </row>
    <row r="30" spans="2:9" s="37" customFormat="1" ht="25.5">
      <c r="B30" s="30">
        <v>16</v>
      </c>
      <c r="C30" s="70" t="s">
        <v>201</v>
      </c>
      <c r="D30" s="33" t="s">
        <v>191</v>
      </c>
      <c r="E30" s="21">
        <v>129</v>
      </c>
      <c r="F30" s="46"/>
      <c r="G30" s="46">
        <f t="shared" si="0"/>
        <v>0</v>
      </c>
      <c r="I30" s="38"/>
    </row>
    <row r="31" spans="2:9" s="37" customFormat="1" ht="15">
      <c r="B31" s="30">
        <v>17</v>
      </c>
      <c r="C31" s="70" t="s">
        <v>202</v>
      </c>
      <c r="D31" s="33" t="s">
        <v>191</v>
      </c>
      <c r="E31" s="21">
        <v>399</v>
      </c>
      <c r="F31" s="46"/>
      <c r="G31" s="46">
        <f t="shared" si="0"/>
        <v>0</v>
      </c>
      <c r="I31" s="38"/>
    </row>
    <row r="32" spans="2:9" s="37" customFormat="1" ht="15">
      <c r="B32" s="30">
        <v>18</v>
      </c>
      <c r="C32" s="70" t="s">
        <v>310</v>
      </c>
      <c r="D32" s="67" t="s">
        <v>191</v>
      </c>
      <c r="E32" s="21">
        <v>202</v>
      </c>
      <c r="F32" s="46"/>
      <c r="G32" s="46">
        <f t="shared" si="0"/>
        <v>0</v>
      </c>
      <c r="I32" s="38"/>
    </row>
    <row r="33" spans="2:9" s="37" customFormat="1" ht="12.75" customHeight="1">
      <c r="B33" s="30">
        <v>19</v>
      </c>
      <c r="C33" s="71" t="s">
        <v>311</v>
      </c>
      <c r="D33" s="67" t="s">
        <v>191</v>
      </c>
      <c r="E33" s="21">
        <v>7</v>
      </c>
      <c r="F33" s="46"/>
      <c r="G33" s="46">
        <f t="shared" si="0"/>
        <v>0</v>
      </c>
      <c r="I33" s="38"/>
    </row>
    <row r="34" spans="2:9" s="37" customFormat="1" ht="15">
      <c r="B34" s="30">
        <v>20</v>
      </c>
      <c r="C34" s="71" t="s">
        <v>204</v>
      </c>
      <c r="D34" s="67" t="s">
        <v>191</v>
      </c>
      <c r="E34" s="21">
        <v>1395.5</v>
      </c>
      <c r="F34" s="46"/>
      <c r="G34" s="46">
        <f t="shared" si="0"/>
        <v>0</v>
      </c>
      <c r="I34" s="38"/>
    </row>
    <row r="35" spans="2:9" s="37" customFormat="1" ht="12.75" customHeight="1">
      <c r="B35" s="30">
        <v>21</v>
      </c>
      <c r="C35" s="70" t="s">
        <v>205</v>
      </c>
      <c r="D35" s="33" t="s">
        <v>4</v>
      </c>
      <c r="E35" s="21">
        <v>729</v>
      </c>
      <c r="F35" s="46"/>
      <c r="G35" s="46">
        <f t="shared" si="0"/>
        <v>0</v>
      </c>
      <c r="I35" s="38"/>
    </row>
    <row r="36" spans="2:9" s="37" customFormat="1" ht="12.75" customHeight="1">
      <c r="B36" s="30">
        <v>22</v>
      </c>
      <c r="C36" s="70" t="s">
        <v>312</v>
      </c>
      <c r="D36" s="67" t="s">
        <v>4</v>
      </c>
      <c r="E36" s="21">
        <v>8</v>
      </c>
      <c r="F36" s="46"/>
      <c r="G36" s="46">
        <f t="shared" si="0"/>
        <v>0</v>
      </c>
      <c r="I36" s="38"/>
    </row>
    <row r="37" spans="2:9" s="37" customFormat="1" ht="25.5">
      <c r="B37" s="78">
        <v>23</v>
      </c>
      <c r="C37" s="15" t="s">
        <v>313</v>
      </c>
      <c r="D37" s="16"/>
      <c r="E37" s="29"/>
      <c r="F37" s="16"/>
      <c r="G37" s="16"/>
      <c r="I37" s="38"/>
    </row>
    <row r="38" spans="2:9" s="37" customFormat="1" ht="25.5" customHeight="1">
      <c r="B38" s="30">
        <v>24</v>
      </c>
      <c r="C38" s="71" t="s">
        <v>314</v>
      </c>
      <c r="D38" s="67" t="s">
        <v>4</v>
      </c>
      <c r="E38" s="21">
        <v>456</v>
      </c>
      <c r="F38" s="46"/>
      <c r="G38" s="46">
        <f t="shared" si="0"/>
        <v>0</v>
      </c>
      <c r="I38" s="38"/>
    </row>
    <row r="39" spans="2:9" s="37" customFormat="1" ht="12.75" customHeight="1">
      <c r="B39" s="30">
        <v>25</v>
      </c>
      <c r="C39" s="71" t="s">
        <v>315</v>
      </c>
      <c r="D39" s="67" t="s">
        <v>4</v>
      </c>
      <c r="E39" s="21">
        <v>456</v>
      </c>
      <c r="F39" s="46"/>
      <c r="G39" s="46">
        <f t="shared" si="0"/>
        <v>0</v>
      </c>
      <c r="I39" s="38"/>
    </row>
    <row r="40" spans="2:9" s="37" customFormat="1" ht="13.5">
      <c r="B40" s="30">
        <v>26</v>
      </c>
      <c r="C40" s="71" t="s">
        <v>316</v>
      </c>
      <c r="D40" s="67" t="s">
        <v>4</v>
      </c>
      <c r="E40" s="21">
        <v>456</v>
      </c>
      <c r="F40" s="46"/>
      <c r="G40" s="46">
        <f t="shared" si="0"/>
        <v>0</v>
      </c>
      <c r="I40" s="38"/>
    </row>
    <row r="41" spans="2:9" s="37" customFormat="1" ht="25.5">
      <c r="B41" s="30">
        <v>27</v>
      </c>
      <c r="C41" s="71" t="s">
        <v>317</v>
      </c>
      <c r="D41" s="67" t="s">
        <v>53</v>
      </c>
      <c r="E41" s="21">
        <v>1</v>
      </c>
      <c r="F41" s="46"/>
      <c r="G41" s="46">
        <f t="shared" si="0"/>
        <v>0</v>
      </c>
      <c r="I41" s="38"/>
    </row>
    <row r="42" spans="2:9" s="37" customFormat="1" ht="25.5">
      <c r="B42" s="30">
        <v>28</v>
      </c>
      <c r="C42" s="71" t="s">
        <v>318</v>
      </c>
      <c r="D42" s="67" t="s">
        <v>4</v>
      </c>
      <c r="E42" s="21">
        <v>12</v>
      </c>
      <c r="F42" s="46"/>
      <c r="G42" s="46">
        <f t="shared" si="0"/>
        <v>0</v>
      </c>
      <c r="I42" s="38"/>
    </row>
    <row r="43" spans="2:9" s="37" customFormat="1" ht="13.5">
      <c r="B43" s="30">
        <v>29</v>
      </c>
      <c r="C43" s="71" t="s">
        <v>319</v>
      </c>
      <c r="D43" s="67" t="s">
        <v>4</v>
      </c>
      <c r="E43" s="21">
        <v>12</v>
      </c>
      <c r="F43" s="46"/>
      <c r="G43" s="46">
        <f t="shared" si="0"/>
        <v>0</v>
      </c>
      <c r="I43" s="38"/>
    </row>
    <row r="44" spans="2:9" s="2" customFormat="1" ht="12.75" customHeight="1">
      <c r="B44" s="30">
        <v>30</v>
      </c>
      <c r="C44" s="72" t="s">
        <v>320</v>
      </c>
      <c r="D44" s="67" t="s">
        <v>4</v>
      </c>
      <c r="E44" s="21">
        <v>12</v>
      </c>
      <c r="F44" s="46"/>
      <c r="G44" s="46">
        <f t="shared" si="0"/>
        <v>0</v>
      </c>
      <c r="H44" s="2" t="s">
        <v>19</v>
      </c>
      <c r="I44" s="38"/>
    </row>
    <row r="45" spans="2:9" s="2" customFormat="1" ht="12.75" customHeight="1">
      <c r="B45" s="30">
        <v>31</v>
      </c>
      <c r="C45" s="71" t="s">
        <v>321</v>
      </c>
      <c r="D45" s="67" t="s">
        <v>4</v>
      </c>
      <c r="E45" s="21">
        <v>201</v>
      </c>
      <c r="F45" s="46"/>
      <c r="G45" s="46">
        <f t="shared" si="0"/>
        <v>0</v>
      </c>
      <c r="I45" s="38"/>
    </row>
    <row r="46" spans="2:9" s="37" customFormat="1" ht="13.5">
      <c r="B46" s="30">
        <v>32</v>
      </c>
      <c r="C46" s="71" t="s">
        <v>322</v>
      </c>
      <c r="D46" s="67" t="s">
        <v>4</v>
      </c>
      <c r="E46" s="21">
        <v>201</v>
      </c>
      <c r="F46" s="46"/>
      <c r="G46" s="46">
        <f t="shared" si="0"/>
        <v>0</v>
      </c>
      <c r="I46" s="38"/>
    </row>
    <row r="47" spans="2:9" s="37" customFormat="1" ht="12.75" customHeight="1">
      <c r="B47" s="30">
        <v>33</v>
      </c>
      <c r="C47" s="72" t="s">
        <v>323</v>
      </c>
      <c r="D47" s="67" t="s">
        <v>4</v>
      </c>
      <c r="E47" s="21">
        <v>201</v>
      </c>
      <c r="F47" s="46"/>
      <c r="G47" s="46">
        <f t="shared" si="0"/>
        <v>0</v>
      </c>
      <c r="I47" s="38"/>
    </row>
    <row r="48" spans="2:9" s="37" customFormat="1" ht="25.5">
      <c r="B48" s="30">
        <v>34</v>
      </c>
      <c r="C48" s="71" t="s">
        <v>324</v>
      </c>
      <c r="D48" s="67" t="s">
        <v>53</v>
      </c>
      <c r="E48" s="21">
        <v>5</v>
      </c>
      <c r="F48" s="46"/>
      <c r="G48" s="46">
        <f t="shared" si="0"/>
        <v>0</v>
      </c>
      <c r="I48" s="38"/>
    </row>
    <row r="49" spans="2:9" s="37" customFormat="1" ht="13.5">
      <c r="B49" s="30">
        <v>35</v>
      </c>
      <c r="C49" s="71" t="s">
        <v>325</v>
      </c>
      <c r="D49" s="67" t="s">
        <v>4</v>
      </c>
      <c r="E49" s="21">
        <v>120</v>
      </c>
      <c r="F49" s="46"/>
      <c r="G49" s="46">
        <f t="shared" si="0"/>
        <v>0</v>
      </c>
      <c r="I49" s="38"/>
    </row>
    <row r="50" spans="2:9" s="2" customFormat="1" ht="12.75" customHeight="1">
      <c r="B50" s="30">
        <v>36</v>
      </c>
      <c r="C50" s="71" t="s">
        <v>326</v>
      </c>
      <c r="D50" s="67" t="s">
        <v>53</v>
      </c>
      <c r="E50" s="21">
        <v>1</v>
      </c>
      <c r="F50" s="46"/>
      <c r="G50" s="46">
        <f t="shared" si="0"/>
        <v>0</v>
      </c>
      <c r="I50" s="38"/>
    </row>
    <row r="51" spans="2:9" s="37" customFormat="1" ht="12.75" customHeight="1">
      <c r="B51" s="30">
        <v>37</v>
      </c>
      <c r="C51" s="71" t="s">
        <v>327</v>
      </c>
      <c r="D51" s="67" t="s">
        <v>178</v>
      </c>
      <c r="E51" s="21">
        <v>15</v>
      </c>
      <c r="F51" s="46"/>
      <c r="G51" s="46">
        <f t="shared" si="0"/>
        <v>0</v>
      </c>
      <c r="I51" s="38"/>
    </row>
    <row r="52" spans="2:9" s="37" customFormat="1" ht="13.5">
      <c r="B52" s="30">
        <v>38</v>
      </c>
      <c r="C52" s="71" t="s">
        <v>328</v>
      </c>
      <c r="D52" s="67" t="s">
        <v>178</v>
      </c>
      <c r="E52" s="21">
        <v>3</v>
      </c>
      <c r="F52" s="46"/>
      <c r="G52" s="46">
        <f t="shared" si="0"/>
        <v>0</v>
      </c>
      <c r="I52" s="38"/>
    </row>
    <row r="53" spans="2:9" s="37" customFormat="1" ht="12.75" customHeight="1">
      <c r="B53" s="30">
        <v>39</v>
      </c>
      <c r="C53" s="71" t="s">
        <v>329</v>
      </c>
      <c r="D53" s="67" t="s">
        <v>184</v>
      </c>
      <c r="E53" s="21">
        <v>18</v>
      </c>
      <c r="F53" s="46"/>
      <c r="G53" s="46">
        <f t="shared" si="0"/>
        <v>0</v>
      </c>
      <c r="I53" s="38"/>
    </row>
    <row r="54" spans="2:9" s="37" customFormat="1" ht="12.75" customHeight="1">
      <c r="B54" s="30">
        <v>40</v>
      </c>
      <c r="C54" s="71" t="s">
        <v>330</v>
      </c>
      <c r="D54" s="67" t="s">
        <v>178</v>
      </c>
      <c r="E54" s="21">
        <v>22</v>
      </c>
      <c r="F54" s="46"/>
      <c r="G54" s="46">
        <f t="shared" si="0"/>
        <v>0</v>
      </c>
      <c r="I54" s="38"/>
    </row>
    <row r="55" spans="2:9" s="37" customFormat="1" ht="12.75" customHeight="1">
      <c r="B55" s="30">
        <v>41</v>
      </c>
      <c r="C55" s="71" t="s">
        <v>331</v>
      </c>
      <c r="D55" s="67" t="s">
        <v>178</v>
      </c>
      <c r="E55" s="21">
        <v>1</v>
      </c>
      <c r="F55" s="46"/>
      <c r="G55" s="46">
        <f t="shared" si="0"/>
        <v>0</v>
      </c>
      <c r="I55" s="38"/>
    </row>
    <row r="56" spans="2:9" s="2" customFormat="1" ht="12.75" customHeight="1">
      <c r="B56" s="30">
        <v>42</v>
      </c>
      <c r="C56" s="71" t="s">
        <v>332</v>
      </c>
      <c r="D56" s="33" t="s">
        <v>4</v>
      </c>
      <c r="E56" s="21">
        <v>789</v>
      </c>
      <c r="F56" s="46"/>
      <c r="G56" s="46">
        <f t="shared" si="0"/>
        <v>0</v>
      </c>
      <c r="I56" s="38"/>
    </row>
    <row r="57" spans="2:9" s="2" customFormat="1" ht="12.75" customHeight="1">
      <c r="B57" s="30">
        <v>43</v>
      </c>
      <c r="C57" s="70" t="s">
        <v>333</v>
      </c>
      <c r="D57" s="33" t="s">
        <v>4</v>
      </c>
      <c r="E57" s="21">
        <v>669</v>
      </c>
      <c r="F57" s="46"/>
      <c r="G57" s="46">
        <f t="shared" si="0"/>
        <v>0</v>
      </c>
      <c r="I57" s="38"/>
    </row>
    <row r="58" spans="2:9" s="2" customFormat="1" ht="12.75" customHeight="1">
      <c r="B58" s="78">
        <v>44</v>
      </c>
      <c r="C58" s="15" t="s">
        <v>334</v>
      </c>
      <c r="D58" s="16"/>
      <c r="E58" s="29"/>
      <c r="F58" s="16"/>
      <c r="G58" s="16"/>
      <c r="I58" s="38"/>
    </row>
    <row r="59" spans="2:9" s="2" customFormat="1" ht="12.75" customHeight="1">
      <c r="B59" s="30">
        <v>45</v>
      </c>
      <c r="C59" s="70" t="s">
        <v>335</v>
      </c>
      <c r="D59" s="67" t="s">
        <v>4</v>
      </c>
      <c r="E59" s="21">
        <v>456</v>
      </c>
      <c r="F59" s="46"/>
      <c r="G59" s="46">
        <f t="shared" si="0"/>
        <v>0</v>
      </c>
      <c r="I59" s="38"/>
    </row>
    <row r="60" spans="2:9" s="2" customFormat="1" ht="12.75" customHeight="1">
      <c r="B60" s="30">
        <v>46</v>
      </c>
      <c r="C60" s="70" t="s">
        <v>336</v>
      </c>
      <c r="D60" s="67" t="s">
        <v>184</v>
      </c>
      <c r="E60" s="21">
        <v>28</v>
      </c>
      <c r="F60" s="46"/>
      <c r="G60" s="46">
        <f t="shared" si="0"/>
        <v>0</v>
      </c>
      <c r="I60" s="38"/>
    </row>
    <row r="61" spans="2:9" s="2" customFormat="1" ht="12.75" customHeight="1">
      <c r="B61" s="30">
        <v>47</v>
      </c>
      <c r="C61" s="70" t="s">
        <v>337</v>
      </c>
      <c r="D61" s="67" t="s">
        <v>4</v>
      </c>
      <c r="E61" s="21">
        <v>12</v>
      </c>
      <c r="F61" s="46"/>
      <c r="G61" s="46">
        <f t="shared" si="0"/>
        <v>0</v>
      </c>
      <c r="I61" s="38"/>
    </row>
    <row r="62" spans="2:9" s="2" customFormat="1" ht="12.75" customHeight="1">
      <c r="B62" s="30">
        <v>48</v>
      </c>
      <c r="C62" s="70" t="s">
        <v>338</v>
      </c>
      <c r="D62" s="67" t="s">
        <v>184</v>
      </c>
      <c r="E62" s="21">
        <v>2</v>
      </c>
      <c r="F62" s="46"/>
      <c r="G62" s="46">
        <f t="shared" si="0"/>
        <v>0</v>
      </c>
      <c r="I62" s="38"/>
    </row>
    <row r="63" spans="2:9" s="2" customFormat="1" ht="12.75" customHeight="1">
      <c r="B63" s="30">
        <v>49</v>
      </c>
      <c r="C63" s="70" t="s">
        <v>339</v>
      </c>
      <c r="D63" s="67" t="s">
        <v>4</v>
      </c>
      <c r="E63" s="21">
        <v>201</v>
      </c>
      <c r="F63" s="46"/>
      <c r="G63" s="46">
        <f t="shared" si="0"/>
        <v>0</v>
      </c>
      <c r="I63" s="38"/>
    </row>
    <row r="64" spans="2:9" s="2" customFormat="1" ht="12.75" customHeight="1">
      <c r="B64" s="30">
        <v>50</v>
      </c>
      <c r="C64" s="70" t="s">
        <v>340</v>
      </c>
      <c r="D64" s="67" t="s">
        <v>184</v>
      </c>
      <c r="E64" s="21">
        <v>16</v>
      </c>
      <c r="F64" s="46"/>
      <c r="G64" s="46">
        <f t="shared" si="0"/>
        <v>0</v>
      </c>
      <c r="I64" s="38"/>
    </row>
    <row r="65" spans="2:9" s="2" customFormat="1" ht="12.75" customHeight="1">
      <c r="B65" s="30">
        <v>51</v>
      </c>
      <c r="C65" s="70" t="s">
        <v>341</v>
      </c>
      <c r="D65" s="67" t="s">
        <v>342</v>
      </c>
      <c r="E65" s="21">
        <v>1250</v>
      </c>
      <c r="F65" s="46"/>
      <c r="G65" s="46">
        <f t="shared" si="0"/>
        <v>0</v>
      </c>
      <c r="I65" s="38"/>
    </row>
    <row r="66" spans="2:9" s="2" customFormat="1" ht="12.75" customHeight="1">
      <c r="B66" s="30">
        <v>52</v>
      </c>
      <c r="C66" s="70" t="s">
        <v>343</v>
      </c>
      <c r="D66" s="67" t="s">
        <v>4</v>
      </c>
      <c r="E66" s="21">
        <v>120</v>
      </c>
      <c r="F66" s="46"/>
      <c r="G66" s="46">
        <f t="shared" si="0"/>
        <v>0</v>
      </c>
      <c r="I66" s="38"/>
    </row>
    <row r="67" spans="2:9" s="2" customFormat="1" ht="12.75" customHeight="1">
      <c r="B67" s="30">
        <v>53</v>
      </c>
      <c r="C67" s="70" t="s">
        <v>344</v>
      </c>
      <c r="D67" s="67" t="s">
        <v>184</v>
      </c>
      <c r="E67" s="21">
        <v>44</v>
      </c>
      <c r="F67" s="46"/>
      <c r="G67" s="46">
        <f t="shared" si="0"/>
        <v>0</v>
      </c>
      <c r="I67" s="38"/>
    </row>
    <row r="68" spans="2:9" s="2" customFormat="1" ht="12.75" customHeight="1">
      <c r="B68" s="30">
        <v>54</v>
      </c>
      <c r="C68" s="70" t="s">
        <v>345</v>
      </c>
      <c r="D68" s="67" t="s">
        <v>178</v>
      </c>
      <c r="E68" s="21">
        <v>7</v>
      </c>
      <c r="F68" s="46"/>
      <c r="G68" s="46">
        <f t="shared" si="0"/>
        <v>0</v>
      </c>
      <c r="I68" s="38"/>
    </row>
    <row r="69" spans="2:9" s="2" customFormat="1" ht="12.75" customHeight="1">
      <c r="B69" s="30">
        <v>55</v>
      </c>
      <c r="C69" s="70" t="s">
        <v>346</v>
      </c>
      <c r="D69" s="67" t="s">
        <v>178</v>
      </c>
      <c r="E69" s="21">
        <v>15</v>
      </c>
      <c r="F69" s="46"/>
      <c r="G69" s="46">
        <f t="shared" si="0"/>
        <v>0</v>
      </c>
      <c r="I69" s="38"/>
    </row>
    <row r="70" spans="2:9" s="2" customFormat="1" ht="12.75" customHeight="1">
      <c r="B70" s="30">
        <v>56</v>
      </c>
      <c r="C70" s="70" t="s">
        <v>347</v>
      </c>
      <c r="D70" s="67" t="s">
        <v>178</v>
      </c>
      <c r="E70" s="21">
        <v>3</v>
      </c>
      <c r="F70" s="46"/>
      <c r="G70" s="46">
        <f t="shared" si="0"/>
        <v>0</v>
      </c>
      <c r="I70" s="38"/>
    </row>
    <row r="71" spans="2:9" s="2" customFormat="1" ht="12.75" customHeight="1">
      <c r="B71" s="30">
        <v>57</v>
      </c>
      <c r="C71" s="70" t="s">
        <v>348</v>
      </c>
      <c r="D71" s="67" t="s">
        <v>178</v>
      </c>
      <c r="E71" s="21">
        <v>22</v>
      </c>
      <c r="F71" s="46"/>
      <c r="G71" s="46">
        <f t="shared" si="0"/>
        <v>0</v>
      </c>
      <c r="I71" s="38"/>
    </row>
    <row r="72" spans="2:9" s="2" customFormat="1" ht="12.75" customHeight="1">
      <c r="B72" s="30">
        <v>58</v>
      </c>
      <c r="C72" s="70" t="s">
        <v>349</v>
      </c>
      <c r="D72" s="67" t="s">
        <v>178</v>
      </c>
      <c r="E72" s="21">
        <v>1</v>
      </c>
      <c r="F72" s="46"/>
      <c r="G72" s="46">
        <f t="shared" si="0"/>
        <v>0</v>
      </c>
      <c r="I72" s="38"/>
    </row>
    <row r="73" spans="2:9" s="2" customFormat="1" ht="12.75" customHeight="1">
      <c r="B73" s="30">
        <v>59</v>
      </c>
      <c r="C73" s="70" t="s">
        <v>350</v>
      </c>
      <c r="D73" s="67" t="s">
        <v>178</v>
      </c>
      <c r="E73" s="21">
        <v>1</v>
      </c>
      <c r="F73" s="46"/>
      <c r="G73" s="46">
        <f t="shared" si="0"/>
        <v>0</v>
      </c>
      <c r="I73" s="38"/>
    </row>
    <row r="74" spans="2:9" s="2" customFormat="1" ht="12.75" customHeight="1">
      <c r="B74" s="78">
        <v>60</v>
      </c>
      <c r="C74" s="15" t="s">
        <v>287</v>
      </c>
      <c r="D74" s="16"/>
      <c r="E74" s="29"/>
      <c r="F74" s="16"/>
      <c r="G74" s="16"/>
      <c r="I74" s="38"/>
    </row>
    <row r="75" spans="2:9" s="2" customFormat="1" ht="12.75" customHeight="1">
      <c r="B75" s="30">
        <v>61</v>
      </c>
      <c r="C75" s="70" t="s">
        <v>288</v>
      </c>
      <c r="D75" s="67" t="s">
        <v>53</v>
      </c>
      <c r="E75" s="21">
        <v>16</v>
      </c>
      <c r="F75" s="46"/>
      <c r="G75" s="46">
        <f t="shared" si="0"/>
        <v>0</v>
      </c>
      <c r="I75" s="38"/>
    </row>
    <row r="76" spans="2:9" s="2" customFormat="1" ht="12.75" customHeight="1">
      <c r="B76" s="30">
        <v>62</v>
      </c>
      <c r="C76" s="70" t="s">
        <v>289</v>
      </c>
      <c r="D76" s="67" t="s">
        <v>53</v>
      </c>
      <c r="E76" s="21">
        <v>34</v>
      </c>
      <c r="F76" s="46"/>
      <c r="G76" s="46">
        <f t="shared" si="0"/>
        <v>0</v>
      </c>
      <c r="I76" s="38"/>
    </row>
    <row r="77" spans="2:9" s="2" customFormat="1" ht="12.75" customHeight="1">
      <c r="B77" s="78">
        <v>63</v>
      </c>
      <c r="C77" s="15" t="s">
        <v>290</v>
      </c>
      <c r="D77" s="16"/>
      <c r="E77" s="29"/>
      <c r="F77" s="16"/>
      <c r="G77" s="16"/>
      <c r="I77" s="38"/>
    </row>
    <row r="78" spans="2:9" s="2" customFormat="1" ht="12.75" customHeight="1">
      <c r="B78" s="30">
        <v>64</v>
      </c>
      <c r="C78" s="70" t="s">
        <v>291</v>
      </c>
      <c r="D78" s="67" t="s">
        <v>178</v>
      </c>
      <c r="E78" s="21">
        <v>1</v>
      </c>
      <c r="F78" s="46"/>
      <c r="G78" s="46">
        <f t="shared" si="0"/>
        <v>0</v>
      </c>
      <c r="I78" s="38"/>
    </row>
    <row r="79" spans="2:7" s="2" customFormat="1" ht="12.75" customHeight="1">
      <c r="B79" s="41"/>
      <c r="C79" s="42"/>
      <c r="D79" s="96" t="s">
        <v>169</v>
      </c>
      <c r="E79" s="96"/>
      <c r="F79" s="96"/>
      <c r="G79" s="46">
        <f>SUM(G16:G78)</f>
        <v>0</v>
      </c>
    </row>
    <row r="80" spans="2:7" s="2" customFormat="1" ht="12.75" customHeight="1">
      <c r="B80" s="41"/>
      <c r="C80" s="42"/>
      <c r="D80" s="96" t="s">
        <v>67</v>
      </c>
      <c r="E80" s="96"/>
      <c r="F80" s="96"/>
      <c r="G80" s="46">
        <f>G81-G79</f>
        <v>0</v>
      </c>
    </row>
    <row r="81" spans="2:7" s="2" customFormat="1" ht="12.75" customHeight="1">
      <c r="B81" s="41"/>
      <c r="C81" s="42"/>
      <c r="D81" s="96" t="s">
        <v>68</v>
      </c>
      <c r="E81" s="96"/>
      <c r="F81" s="96"/>
      <c r="G81" s="46">
        <f>G79*1.21</f>
        <v>0</v>
      </c>
    </row>
    <row r="82" spans="2:7" s="2" customFormat="1" ht="12.75" customHeight="1">
      <c r="B82" s="41"/>
      <c r="C82" s="42"/>
      <c r="D82" s="48"/>
      <c r="E82" s="48"/>
      <c r="F82" s="48"/>
      <c r="G82" s="47"/>
    </row>
    <row r="83" spans="2:7" s="2" customFormat="1" ht="12.75" customHeight="1">
      <c r="B83" s="99" t="s">
        <v>292</v>
      </c>
      <c r="C83" s="100"/>
      <c r="D83" s="100"/>
      <c r="E83" s="100"/>
      <c r="F83" s="100"/>
      <c r="G83" s="100"/>
    </row>
    <row r="84" spans="2:7" ht="12.75" customHeight="1">
      <c r="B84" s="100"/>
      <c r="C84" s="100"/>
      <c r="D84" s="100"/>
      <c r="E84" s="100"/>
      <c r="F84" s="100"/>
      <c r="G84" s="100"/>
    </row>
    <row r="85" spans="2:7" ht="34.5" customHeight="1">
      <c r="B85" s="100"/>
      <c r="C85" s="100"/>
      <c r="D85" s="100"/>
      <c r="E85" s="100"/>
      <c r="F85" s="100"/>
      <c r="G85" s="100"/>
    </row>
    <row r="86" spans="3:4" ht="27" customHeight="1">
      <c r="C86" s="65" t="s">
        <v>511</v>
      </c>
      <c r="D86" s="65"/>
    </row>
    <row r="87" spans="3:4" ht="27.75" customHeight="1">
      <c r="C87" s="10"/>
      <c r="D87" s="10"/>
    </row>
    <row r="88" spans="3:4" ht="26.25" customHeight="1">
      <c r="C88" s="65" t="s">
        <v>512</v>
      </c>
      <c r="D88" s="65"/>
    </row>
    <row r="89" spans="3:4" ht="12.75" customHeight="1">
      <c r="C89" s="94"/>
      <c r="D89" s="94"/>
    </row>
    <row r="90" spans="3:4" ht="12.75" customHeight="1">
      <c r="C90" s="94"/>
      <c r="D90" s="94"/>
    </row>
    <row r="91" spans="2:16" s="40" customFormat="1" ht="26.25" customHeight="1">
      <c r="B91" s="6"/>
      <c r="C91" s="94"/>
      <c r="D91" s="94"/>
      <c r="F91" s="3"/>
      <c r="G91" s="4"/>
      <c r="H91" s="3"/>
      <c r="I91" s="3"/>
      <c r="J91" s="3"/>
      <c r="K91" s="3"/>
      <c r="L91" s="3"/>
      <c r="M91" s="3"/>
      <c r="N91" s="3"/>
      <c r="O91" s="3"/>
      <c r="P91" s="3"/>
    </row>
  </sheetData>
  <sheetProtection/>
  <mergeCells count="14">
    <mergeCell ref="C90:D90"/>
    <mergeCell ref="C91:D91"/>
    <mergeCell ref="B14:G14"/>
    <mergeCell ref="D79:F79"/>
    <mergeCell ref="D80:F80"/>
    <mergeCell ref="D81:F81"/>
    <mergeCell ref="B83:G85"/>
    <mergeCell ref="C89:D89"/>
    <mergeCell ref="B1:G1"/>
    <mergeCell ref="B3:F3"/>
    <mergeCell ref="B4:F4"/>
    <mergeCell ref="B5:F5"/>
    <mergeCell ref="B6:F6"/>
    <mergeCell ref="B10:C1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rowBreaks count="1" manualBreakCount="1">
    <brk id="70" min="1" max="6" man="1"/>
  </rowBreaks>
</worksheet>
</file>

<file path=xl/worksheets/sheet5.xml><?xml version="1.0" encoding="utf-8"?>
<worksheet xmlns="http://schemas.openxmlformats.org/spreadsheetml/2006/main" xmlns:r="http://schemas.openxmlformats.org/officeDocument/2006/relationships">
  <dimension ref="B1:Q67"/>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"&amp;G55&amp;""</f>
        <v> Tāmes izmaksas bez PVN € 0</v>
      </c>
      <c r="C9" s="56"/>
      <c r="D9" s="53"/>
      <c r="E9" s="53"/>
      <c r="F9" s="4"/>
    </row>
    <row r="10" spans="2:6" s="2" customFormat="1" ht="12.75" customHeight="1">
      <c r="B10" s="97" t="s">
        <v>514</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353</v>
      </c>
      <c r="C14" s="102"/>
      <c r="D14" s="102"/>
      <c r="E14" s="102"/>
      <c r="F14" s="102"/>
      <c r="G14" s="102"/>
    </row>
    <row r="15" spans="2:7" s="2" customFormat="1" ht="13.5">
      <c r="B15" s="78">
        <v>1</v>
      </c>
      <c r="C15" s="15" t="s">
        <v>354</v>
      </c>
      <c r="D15" s="16"/>
      <c r="E15" s="29"/>
      <c r="F15" s="16"/>
      <c r="G15" s="16"/>
    </row>
    <row r="16" spans="2:10" s="37" customFormat="1" ht="13.5">
      <c r="B16" s="30">
        <v>2</v>
      </c>
      <c r="C16" s="66" t="s">
        <v>355</v>
      </c>
      <c r="D16" s="67" t="s">
        <v>3</v>
      </c>
      <c r="E16" s="21">
        <v>34</v>
      </c>
      <c r="F16" s="46"/>
      <c r="G16" s="46">
        <f>E16*F16</f>
        <v>0</v>
      </c>
      <c r="H16" s="75"/>
      <c r="J16" s="38"/>
    </row>
    <row r="17" spans="2:16" s="2" customFormat="1" ht="12.75" customHeight="1">
      <c r="B17" s="30">
        <v>3</v>
      </c>
      <c r="C17" s="66" t="s">
        <v>356</v>
      </c>
      <c r="D17" s="67" t="s">
        <v>3</v>
      </c>
      <c r="E17" s="21">
        <v>22</v>
      </c>
      <c r="F17" s="46"/>
      <c r="G17" s="46">
        <f aca="true" t="shared" si="0" ref="G17:G54">E17*F17</f>
        <v>0</v>
      </c>
      <c r="H17" s="75"/>
      <c r="J17" s="38"/>
      <c r="P17" s="1"/>
    </row>
    <row r="18" spans="2:10" s="37" customFormat="1" ht="12.75" customHeight="1">
      <c r="B18" s="30">
        <v>4</v>
      </c>
      <c r="C18" s="66" t="s">
        <v>357</v>
      </c>
      <c r="D18" s="67" t="s">
        <v>4</v>
      </c>
      <c r="E18" s="21">
        <v>18</v>
      </c>
      <c r="F18" s="46"/>
      <c r="G18" s="46">
        <f t="shared" si="0"/>
        <v>0</v>
      </c>
      <c r="H18" s="75"/>
      <c r="I18" s="37" t="s">
        <v>20</v>
      </c>
      <c r="J18" s="38"/>
    </row>
    <row r="19" spans="2:10" s="2" customFormat="1" ht="12.75" customHeight="1">
      <c r="B19" s="30">
        <v>5</v>
      </c>
      <c r="C19" s="66" t="s">
        <v>358</v>
      </c>
      <c r="D19" s="67" t="s">
        <v>4</v>
      </c>
      <c r="E19" s="21">
        <v>250</v>
      </c>
      <c r="F19" s="46"/>
      <c r="G19" s="46">
        <f t="shared" si="0"/>
        <v>0</v>
      </c>
      <c r="H19" s="75"/>
      <c r="J19" s="38"/>
    </row>
    <row r="20" spans="2:10" s="37" customFormat="1" ht="25.5">
      <c r="B20" s="30">
        <v>6</v>
      </c>
      <c r="C20" s="70" t="s">
        <v>359</v>
      </c>
      <c r="D20" s="67" t="s">
        <v>4</v>
      </c>
      <c r="E20" s="21">
        <v>38</v>
      </c>
      <c r="F20" s="46"/>
      <c r="G20" s="46">
        <f t="shared" si="0"/>
        <v>0</v>
      </c>
      <c r="H20" s="75"/>
      <c r="J20" s="38"/>
    </row>
    <row r="21" spans="2:10" s="37" customFormat="1" ht="25.5">
      <c r="B21" s="30">
        <v>7</v>
      </c>
      <c r="C21" s="70" t="s">
        <v>360</v>
      </c>
      <c r="D21" s="67" t="s">
        <v>4</v>
      </c>
      <c r="E21" s="21">
        <v>250</v>
      </c>
      <c r="F21" s="46"/>
      <c r="G21" s="46">
        <f t="shared" si="0"/>
        <v>0</v>
      </c>
      <c r="H21" s="75"/>
      <c r="J21" s="38"/>
    </row>
    <row r="22" spans="2:10" s="37" customFormat="1" ht="13.5">
      <c r="B22" s="30">
        <v>8</v>
      </c>
      <c r="C22" s="66" t="s">
        <v>361</v>
      </c>
      <c r="D22" s="67" t="s">
        <v>4</v>
      </c>
      <c r="E22" s="21">
        <v>540</v>
      </c>
      <c r="F22" s="46"/>
      <c r="G22" s="46">
        <f t="shared" si="0"/>
        <v>0</v>
      </c>
      <c r="H22" s="75"/>
      <c r="J22" s="38"/>
    </row>
    <row r="23" spans="2:10" s="37" customFormat="1" ht="13.5">
      <c r="B23" s="30">
        <v>9</v>
      </c>
      <c r="C23" s="66" t="s">
        <v>362</v>
      </c>
      <c r="D23" s="67" t="s">
        <v>4</v>
      </c>
      <c r="E23" s="21">
        <v>32</v>
      </c>
      <c r="F23" s="46"/>
      <c r="G23" s="46">
        <f t="shared" si="0"/>
        <v>0</v>
      </c>
      <c r="H23" s="75"/>
      <c r="J23" s="38"/>
    </row>
    <row r="24" spans="2:10" s="37" customFormat="1" ht="13.5">
      <c r="B24" s="30">
        <v>10</v>
      </c>
      <c r="C24" s="66" t="s">
        <v>363</v>
      </c>
      <c r="D24" s="67" t="s">
        <v>4</v>
      </c>
      <c r="E24" s="21">
        <v>1472</v>
      </c>
      <c r="F24" s="46"/>
      <c r="G24" s="46">
        <f t="shared" si="0"/>
        <v>0</v>
      </c>
      <c r="H24" s="75"/>
      <c r="J24" s="38"/>
    </row>
    <row r="25" spans="2:10" s="37" customFormat="1" ht="13.5">
      <c r="B25" s="30">
        <v>11</v>
      </c>
      <c r="C25" s="66" t="s">
        <v>364</v>
      </c>
      <c r="D25" s="67" t="s">
        <v>4</v>
      </c>
      <c r="E25" s="21">
        <v>438</v>
      </c>
      <c r="F25" s="46"/>
      <c r="G25" s="46">
        <f t="shared" si="0"/>
        <v>0</v>
      </c>
      <c r="H25" s="75"/>
      <c r="J25" s="38"/>
    </row>
    <row r="26" spans="2:10" s="37" customFormat="1" ht="13.5">
      <c r="B26" s="30">
        <v>12</v>
      </c>
      <c r="C26" s="66" t="s">
        <v>365</v>
      </c>
      <c r="D26" s="67" t="s">
        <v>4</v>
      </c>
      <c r="E26" s="21">
        <v>3202</v>
      </c>
      <c r="F26" s="46"/>
      <c r="G26" s="46">
        <f t="shared" si="0"/>
        <v>0</v>
      </c>
      <c r="H26" s="75"/>
      <c r="J26" s="38"/>
    </row>
    <row r="27" spans="2:10" s="37" customFormat="1" ht="13.5">
      <c r="B27" s="30">
        <v>13</v>
      </c>
      <c r="C27" s="66" t="s">
        <v>366</v>
      </c>
      <c r="D27" s="67" t="s">
        <v>4</v>
      </c>
      <c r="E27" s="21">
        <v>1942</v>
      </c>
      <c r="F27" s="46"/>
      <c r="G27" s="46">
        <f t="shared" si="0"/>
        <v>0</v>
      </c>
      <c r="H27" s="75"/>
      <c r="J27" s="38"/>
    </row>
    <row r="28" spans="2:10" s="37" customFormat="1" ht="13.5">
      <c r="B28" s="30">
        <v>14</v>
      </c>
      <c r="C28" s="66" t="s">
        <v>367</v>
      </c>
      <c r="D28" s="67" t="s">
        <v>5</v>
      </c>
      <c r="E28" s="21">
        <v>95</v>
      </c>
      <c r="F28" s="46"/>
      <c r="G28" s="46">
        <f t="shared" si="0"/>
        <v>0</v>
      </c>
      <c r="H28" s="75"/>
      <c r="J28" s="38"/>
    </row>
    <row r="29" spans="2:10" s="37" customFormat="1" ht="13.5">
      <c r="B29" s="30">
        <v>15</v>
      </c>
      <c r="C29" s="66" t="s">
        <v>368</v>
      </c>
      <c r="D29" s="67" t="s">
        <v>5</v>
      </c>
      <c r="E29" s="21">
        <v>95</v>
      </c>
      <c r="F29" s="46"/>
      <c r="G29" s="46">
        <f t="shared" si="0"/>
        <v>0</v>
      </c>
      <c r="H29" s="75"/>
      <c r="J29" s="38"/>
    </row>
    <row r="30" spans="2:10" s="37" customFormat="1" ht="13.5">
      <c r="B30" s="30">
        <v>16</v>
      </c>
      <c r="C30" s="66" t="s">
        <v>369</v>
      </c>
      <c r="D30" s="67" t="s">
        <v>3</v>
      </c>
      <c r="E30" s="21">
        <v>2</v>
      </c>
      <c r="F30" s="46"/>
      <c r="G30" s="46">
        <f t="shared" si="0"/>
        <v>0</v>
      </c>
      <c r="H30" s="75"/>
      <c r="J30" s="38"/>
    </row>
    <row r="31" spans="2:10" s="37" customFormat="1" ht="13.5">
      <c r="B31" s="30">
        <v>17</v>
      </c>
      <c r="C31" s="66" t="s">
        <v>370</v>
      </c>
      <c r="D31" s="67" t="s">
        <v>3</v>
      </c>
      <c r="E31" s="21">
        <v>20</v>
      </c>
      <c r="F31" s="46"/>
      <c r="G31" s="46">
        <f t="shared" si="0"/>
        <v>0</v>
      </c>
      <c r="H31" s="75"/>
      <c r="J31" s="38"/>
    </row>
    <row r="32" spans="2:10" s="37" customFormat="1" ht="12.75" customHeight="1">
      <c r="B32" s="30">
        <v>18</v>
      </c>
      <c r="C32" s="66" t="s">
        <v>371</v>
      </c>
      <c r="D32" s="67" t="s">
        <v>4</v>
      </c>
      <c r="E32" s="21">
        <v>3202</v>
      </c>
      <c r="F32" s="46"/>
      <c r="G32" s="46">
        <f t="shared" si="0"/>
        <v>0</v>
      </c>
      <c r="H32" s="75"/>
      <c r="J32" s="38"/>
    </row>
    <row r="33" spans="2:10" s="37" customFormat="1" ht="13.5">
      <c r="B33" s="30">
        <v>19</v>
      </c>
      <c r="C33" s="66" t="s">
        <v>372</v>
      </c>
      <c r="D33" s="67" t="s">
        <v>373</v>
      </c>
      <c r="E33" s="21">
        <v>20</v>
      </c>
      <c r="F33" s="46"/>
      <c r="G33" s="46">
        <f t="shared" si="0"/>
        <v>0</v>
      </c>
      <c r="H33" s="75"/>
      <c r="J33" s="38"/>
    </row>
    <row r="34" spans="2:10" s="37" customFormat="1" ht="12.75" customHeight="1">
      <c r="B34" s="30">
        <v>20</v>
      </c>
      <c r="C34" s="66" t="s">
        <v>374</v>
      </c>
      <c r="D34" s="67" t="s">
        <v>375</v>
      </c>
      <c r="E34" s="21">
        <v>1.9</v>
      </c>
      <c r="F34" s="46"/>
      <c r="G34" s="46">
        <f t="shared" si="0"/>
        <v>0</v>
      </c>
      <c r="H34" s="75"/>
      <c r="J34" s="38"/>
    </row>
    <row r="35" spans="2:10" s="37" customFormat="1" ht="12.75" customHeight="1">
      <c r="B35" s="30">
        <v>21</v>
      </c>
      <c r="C35" s="66" t="s">
        <v>376</v>
      </c>
      <c r="D35" s="67" t="s">
        <v>3</v>
      </c>
      <c r="E35" s="21">
        <v>20</v>
      </c>
      <c r="F35" s="46"/>
      <c r="G35" s="46">
        <f t="shared" si="0"/>
        <v>0</v>
      </c>
      <c r="H35" s="75"/>
      <c r="J35" s="38"/>
    </row>
    <row r="36" spans="2:10" s="37" customFormat="1" ht="13.5">
      <c r="B36" s="30">
        <v>22</v>
      </c>
      <c r="C36" s="66" t="s">
        <v>377</v>
      </c>
      <c r="D36" s="67" t="s">
        <v>3</v>
      </c>
      <c r="E36" s="21">
        <v>3</v>
      </c>
      <c r="F36" s="46"/>
      <c r="G36" s="46">
        <f t="shared" si="0"/>
        <v>0</v>
      </c>
      <c r="H36" s="75"/>
      <c r="J36" s="38"/>
    </row>
    <row r="37" spans="2:10" s="37" customFormat="1" ht="12.75" customHeight="1">
      <c r="B37" s="30">
        <v>23</v>
      </c>
      <c r="C37" s="66" t="s">
        <v>378</v>
      </c>
      <c r="D37" s="67" t="s">
        <v>375</v>
      </c>
      <c r="E37" s="21">
        <v>5.144</v>
      </c>
      <c r="F37" s="46"/>
      <c r="G37" s="46">
        <f t="shared" si="0"/>
        <v>0</v>
      </c>
      <c r="H37" s="75"/>
      <c r="J37" s="38"/>
    </row>
    <row r="38" spans="2:10" s="37" customFormat="1" ht="13.5">
      <c r="B38" s="30">
        <v>24</v>
      </c>
      <c r="C38" s="66" t="s">
        <v>379</v>
      </c>
      <c r="D38" s="67" t="s">
        <v>375</v>
      </c>
      <c r="E38" s="21">
        <v>5.144</v>
      </c>
      <c r="F38" s="46"/>
      <c r="G38" s="46">
        <f t="shared" si="0"/>
        <v>0</v>
      </c>
      <c r="H38" s="75"/>
      <c r="J38" s="38"/>
    </row>
    <row r="39" spans="2:10" s="37" customFormat="1" ht="13.5">
      <c r="B39" s="30">
        <v>25</v>
      </c>
      <c r="C39" s="66" t="s">
        <v>380</v>
      </c>
      <c r="D39" s="67" t="s">
        <v>3</v>
      </c>
      <c r="E39" s="21">
        <v>10</v>
      </c>
      <c r="F39" s="46"/>
      <c r="G39" s="46">
        <f t="shared" si="0"/>
        <v>0</v>
      </c>
      <c r="H39" s="75"/>
      <c r="J39" s="38"/>
    </row>
    <row r="40" spans="2:10" s="37" customFormat="1" ht="13.5">
      <c r="B40" s="78">
        <v>26</v>
      </c>
      <c r="C40" s="15" t="s">
        <v>381</v>
      </c>
      <c r="D40" s="16"/>
      <c r="E40" s="29"/>
      <c r="F40" s="16"/>
      <c r="G40" s="16"/>
      <c r="H40" s="75"/>
      <c r="J40" s="38"/>
    </row>
    <row r="41" spans="2:10" s="37" customFormat="1" ht="13.5">
      <c r="B41" s="30">
        <v>27</v>
      </c>
      <c r="C41" s="66" t="s">
        <v>382</v>
      </c>
      <c r="D41" s="67" t="s">
        <v>4</v>
      </c>
      <c r="E41" s="21">
        <v>4000</v>
      </c>
      <c r="F41" s="46"/>
      <c r="G41" s="46">
        <f t="shared" si="0"/>
        <v>0</v>
      </c>
      <c r="H41" s="75"/>
      <c r="J41" s="38"/>
    </row>
    <row r="42" spans="2:10" s="2" customFormat="1" ht="12.75" customHeight="1">
      <c r="B42" s="30">
        <v>28</v>
      </c>
      <c r="C42" s="66" t="s">
        <v>383</v>
      </c>
      <c r="D42" s="67" t="s">
        <v>4</v>
      </c>
      <c r="E42" s="21">
        <v>1144</v>
      </c>
      <c r="F42" s="46"/>
      <c r="G42" s="46">
        <f t="shared" si="0"/>
        <v>0</v>
      </c>
      <c r="H42" s="76"/>
      <c r="I42" s="2" t="s">
        <v>19</v>
      </c>
      <c r="J42" s="38"/>
    </row>
    <row r="43" spans="2:10" s="2" customFormat="1" ht="38.25">
      <c r="B43" s="30">
        <v>29</v>
      </c>
      <c r="C43" s="70" t="s">
        <v>384</v>
      </c>
      <c r="D43" s="67" t="s">
        <v>59</v>
      </c>
      <c r="E43" s="21">
        <v>20</v>
      </c>
      <c r="F43" s="46"/>
      <c r="G43" s="46">
        <f t="shared" si="0"/>
        <v>0</v>
      </c>
      <c r="H43" s="76"/>
      <c r="J43" s="38"/>
    </row>
    <row r="44" spans="2:10" s="37" customFormat="1" ht="25.5">
      <c r="B44" s="30">
        <v>30</v>
      </c>
      <c r="C44" s="70" t="s">
        <v>385</v>
      </c>
      <c r="D44" s="67" t="s">
        <v>59</v>
      </c>
      <c r="E44" s="21">
        <v>2</v>
      </c>
      <c r="F44" s="46"/>
      <c r="G44" s="46">
        <f t="shared" si="0"/>
        <v>0</v>
      </c>
      <c r="H44" s="77"/>
      <c r="J44" s="38"/>
    </row>
    <row r="45" spans="2:10" s="37" customFormat="1" ht="12.75" customHeight="1">
      <c r="B45" s="30">
        <v>31</v>
      </c>
      <c r="C45" s="66" t="s">
        <v>386</v>
      </c>
      <c r="D45" s="67" t="s">
        <v>4</v>
      </c>
      <c r="E45" s="21">
        <v>3202</v>
      </c>
      <c r="F45" s="46"/>
      <c r="G45" s="46">
        <f t="shared" si="0"/>
        <v>0</v>
      </c>
      <c r="H45" s="77"/>
      <c r="J45" s="38"/>
    </row>
    <row r="46" spans="2:10" s="37" customFormat="1" ht="13.5">
      <c r="B46" s="30">
        <v>32</v>
      </c>
      <c r="C46" s="66" t="s">
        <v>387</v>
      </c>
      <c r="D46" s="67" t="s">
        <v>4</v>
      </c>
      <c r="E46" s="21">
        <v>32</v>
      </c>
      <c r="F46" s="46"/>
      <c r="G46" s="46">
        <f t="shared" si="0"/>
        <v>0</v>
      </c>
      <c r="H46" s="77"/>
      <c r="J46" s="38"/>
    </row>
    <row r="47" spans="2:10" s="37" customFormat="1" ht="13.5">
      <c r="B47" s="30">
        <v>33</v>
      </c>
      <c r="C47" s="66" t="s">
        <v>388</v>
      </c>
      <c r="D47" s="67" t="s">
        <v>4</v>
      </c>
      <c r="E47" s="21">
        <v>106</v>
      </c>
      <c r="F47" s="46"/>
      <c r="G47" s="46">
        <f t="shared" si="0"/>
        <v>0</v>
      </c>
      <c r="H47" s="77"/>
      <c r="J47" s="38"/>
    </row>
    <row r="48" spans="2:10" s="2" customFormat="1" ht="12.75" customHeight="1">
      <c r="B48" s="30">
        <v>34</v>
      </c>
      <c r="C48" s="66" t="s">
        <v>389</v>
      </c>
      <c r="D48" s="67" t="s">
        <v>4</v>
      </c>
      <c r="E48" s="21">
        <v>424</v>
      </c>
      <c r="F48" s="46"/>
      <c r="G48" s="46">
        <f t="shared" si="0"/>
        <v>0</v>
      </c>
      <c r="H48" s="75"/>
      <c r="J48" s="38"/>
    </row>
    <row r="49" spans="2:10" s="37" customFormat="1" ht="12.75" customHeight="1">
      <c r="B49" s="30">
        <v>35</v>
      </c>
      <c r="C49" s="66" t="s">
        <v>390</v>
      </c>
      <c r="D49" s="67" t="s">
        <v>4</v>
      </c>
      <c r="E49" s="21">
        <v>102</v>
      </c>
      <c r="F49" s="46"/>
      <c r="G49" s="46">
        <f t="shared" si="0"/>
        <v>0</v>
      </c>
      <c r="H49" s="75"/>
      <c r="J49" s="38"/>
    </row>
    <row r="50" spans="2:10" s="37" customFormat="1" ht="13.5">
      <c r="B50" s="30">
        <v>36</v>
      </c>
      <c r="C50" s="66" t="s">
        <v>391</v>
      </c>
      <c r="D50" s="67" t="s">
        <v>4</v>
      </c>
      <c r="E50" s="21">
        <v>408</v>
      </c>
      <c r="F50" s="46"/>
      <c r="G50" s="46">
        <f t="shared" si="0"/>
        <v>0</v>
      </c>
      <c r="H50" s="75"/>
      <c r="J50" s="38"/>
    </row>
    <row r="51" spans="2:10" s="37" customFormat="1" ht="12.75" customHeight="1">
      <c r="B51" s="30">
        <v>37</v>
      </c>
      <c r="C51" s="66" t="s">
        <v>392</v>
      </c>
      <c r="D51" s="67" t="s">
        <v>4</v>
      </c>
      <c r="E51" s="21">
        <v>230</v>
      </c>
      <c r="F51" s="46"/>
      <c r="G51" s="46">
        <f t="shared" si="0"/>
        <v>0</v>
      </c>
      <c r="H51" s="75"/>
      <c r="J51" s="38"/>
    </row>
    <row r="52" spans="2:10" s="37" customFormat="1" ht="12.75" customHeight="1">
      <c r="B52" s="30">
        <v>38</v>
      </c>
      <c r="C52" s="66" t="s">
        <v>393</v>
      </c>
      <c r="D52" s="67" t="s">
        <v>4</v>
      </c>
      <c r="E52" s="21">
        <v>640</v>
      </c>
      <c r="F52" s="46"/>
      <c r="G52" s="46">
        <f t="shared" si="0"/>
        <v>0</v>
      </c>
      <c r="H52" s="75"/>
      <c r="J52" s="38"/>
    </row>
    <row r="53" spans="2:10" s="37" customFormat="1" ht="12.75" customHeight="1">
      <c r="B53" s="30">
        <v>39</v>
      </c>
      <c r="C53" s="66" t="s">
        <v>394</v>
      </c>
      <c r="D53" s="67" t="s">
        <v>4</v>
      </c>
      <c r="E53" s="21">
        <v>5112</v>
      </c>
      <c r="F53" s="46"/>
      <c r="G53" s="46">
        <f t="shared" si="0"/>
        <v>0</v>
      </c>
      <c r="H53" s="75"/>
      <c r="J53" s="38"/>
    </row>
    <row r="54" spans="2:10" s="2" customFormat="1" ht="12.75" customHeight="1">
      <c r="B54" s="30">
        <v>40</v>
      </c>
      <c r="C54" s="66" t="s">
        <v>395</v>
      </c>
      <c r="D54" s="67" t="s">
        <v>396</v>
      </c>
      <c r="E54" s="21">
        <v>1</v>
      </c>
      <c r="F54" s="46"/>
      <c r="G54" s="46">
        <f t="shared" si="0"/>
        <v>0</v>
      </c>
      <c r="H54" s="75"/>
      <c r="J54" s="38"/>
    </row>
    <row r="55" spans="2:7" s="2" customFormat="1" ht="12.75" customHeight="1">
      <c r="B55" s="41"/>
      <c r="C55" s="42"/>
      <c r="D55" s="96" t="s">
        <v>169</v>
      </c>
      <c r="E55" s="96"/>
      <c r="F55" s="96"/>
      <c r="G55" s="46">
        <f>SUM(G16:G54)</f>
        <v>0</v>
      </c>
    </row>
    <row r="56" spans="2:7" s="2" customFormat="1" ht="12.75" customHeight="1">
      <c r="B56" s="41"/>
      <c r="C56" s="42"/>
      <c r="D56" s="96" t="s">
        <v>67</v>
      </c>
      <c r="E56" s="96"/>
      <c r="F56" s="96"/>
      <c r="G56" s="46">
        <f>G57-G55</f>
        <v>0</v>
      </c>
    </row>
    <row r="57" spans="2:7" s="2" customFormat="1" ht="12.75" customHeight="1">
      <c r="B57" s="41"/>
      <c r="C57" s="42"/>
      <c r="D57" s="96" t="s">
        <v>68</v>
      </c>
      <c r="E57" s="96"/>
      <c r="F57" s="96"/>
      <c r="G57" s="46">
        <f>G55*1.21</f>
        <v>0</v>
      </c>
    </row>
    <row r="58" spans="2:7" s="2" customFormat="1" ht="12.75" customHeight="1">
      <c r="B58" s="41"/>
      <c r="C58" s="42"/>
      <c r="D58" s="48"/>
      <c r="E58" s="48"/>
      <c r="F58" s="48"/>
      <c r="G58" s="47"/>
    </row>
    <row r="59" spans="2:7" s="2" customFormat="1" ht="12.75" customHeight="1">
      <c r="B59" s="99" t="s">
        <v>292</v>
      </c>
      <c r="C59" s="100"/>
      <c r="D59" s="100"/>
      <c r="E59" s="100"/>
      <c r="F59" s="100"/>
      <c r="G59" s="100"/>
    </row>
    <row r="60" spans="2:7" ht="12.75" customHeight="1">
      <c r="B60" s="100"/>
      <c r="C60" s="100"/>
      <c r="D60" s="100"/>
      <c r="E60" s="100"/>
      <c r="F60" s="100"/>
      <c r="G60" s="100"/>
    </row>
    <row r="61" spans="2:7" ht="34.5" customHeight="1">
      <c r="B61" s="100"/>
      <c r="C61" s="100"/>
      <c r="D61" s="100"/>
      <c r="E61" s="100"/>
      <c r="F61" s="100"/>
      <c r="G61" s="100"/>
    </row>
    <row r="62" spans="3:4" ht="27" customHeight="1">
      <c r="C62" s="65" t="s">
        <v>511</v>
      </c>
      <c r="D62" s="65"/>
    </row>
    <row r="63" spans="3:4" ht="27.75" customHeight="1">
      <c r="C63" s="10"/>
      <c r="D63" s="10"/>
    </row>
    <row r="64" spans="3:4" ht="26.25" customHeight="1">
      <c r="C64" s="65" t="s">
        <v>512</v>
      </c>
      <c r="D64" s="65"/>
    </row>
    <row r="65" spans="3:4" ht="12.75" customHeight="1">
      <c r="C65" s="94"/>
      <c r="D65" s="94"/>
    </row>
    <row r="66" spans="3:4" ht="12.75" customHeight="1">
      <c r="C66" s="94"/>
      <c r="D66" s="94"/>
    </row>
    <row r="67" spans="2:17" s="40" customFormat="1" ht="26.25" customHeight="1">
      <c r="B67" s="6"/>
      <c r="C67" s="94"/>
      <c r="D67" s="94"/>
      <c r="F67" s="3"/>
      <c r="G67" s="4"/>
      <c r="H67" s="3"/>
      <c r="I67" s="3"/>
      <c r="J67" s="3"/>
      <c r="K67" s="3"/>
      <c r="L67" s="3"/>
      <c r="M67" s="3"/>
      <c r="N67" s="3"/>
      <c r="O67" s="3"/>
      <c r="P67" s="3"/>
      <c r="Q67" s="3"/>
    </row>
  </sheetData>
  <sheetProtection/>
  <mergeCells count="14">
    <mergeCell ref="B1:G1"/>
    <mergeCell ref="B3:F3"/>
    <mergeCell ref="B4:F4"/>
    <mergeCell ref="B5:F5"/>
    <mergeCell ref="B6:F6"/>
    <mergeCell ref="B10:C10"/>
    <mergeCell ref="C66:D66"/>
    <mergeCell ref="C67:D67"/>
    <mergeCell ref="B14:G14"/>
    <mergeCell ref="D55:F55"/>
    <mergeCell ref="D56:F56"/>
    <mergeCell ref="D57:F57"/>
    <mergeCell ref="B59:G61"/>
    <mergeCell ref="C65:D65"/>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Q82"/>
  <sheetViews>
    <sheetView tabSelected="1" zoomScaleSheetLayoutView="115" workbookViewId="0" topLeftCell="A10">
      <selection activeCell="B6" sqref="B6:F6"/>
    </sheetView>
  </sheetViews>
  <sheetFormatPr defaultColWidth="9.140625" defaultRowHeight="12.75" customHeight="1"/>
  <cols>
    <col min="1" max="1" width="8.421875" style="3" customWidth="1"/>
    <col min="2" max="2" width="12.7109375" style="6" customWidth="1"/>
    <col min="3" max="3" width="65.7109375" style="3" customWidth="1"/>
    <col min="4" max="4" width="11.8515625" style="5" customWidth="1"/>
    <col min="5" max="5" width="12.140625" style="40" customWidth="1"/>
    <col min="6" max="6" width="11.7109375" style="3" customWidth="1"/>
    <col min="7" max="7" width="13.00390625" style="4" customWidth="1"/>
    <col min="8"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"&amp;G70&amp;""</f>
        <v> Tāmes izmaksas bez PVN € 0</v>
      </c>
      <c r="C9" s="56"/>
      <c r="D9" s="53"/>
      <c r="E9" s="53"/>
      <c r="F9" s="4"/>
    </row>
    <row r="10" spans="2:6" s="2" customFormat="1" ht="12.75" customHeight="1">
      <c r="B10" s="97" t="s">
        <v>514</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397</v>
      </c>
      <c r="C14" s="102"/>
      <c r="D14" s="102"/>
      <c r="E14" s="102"/>
      <c r="F14" s="102"/>
      <c r="G14" s="102"/>
    </row>
    <row r="15" spans="2:7" s="2" customFormat="1" ht="13.5">
      <c r="B15" s="78">
        <v>1</v>
      </c>
      <c r="C15" s="15" t="s">
        <v>354</v>
      </c>
      <c r="D15" s="16"/>
      <c r="E15" s="29"/>
      <c r="F15" s="16"/>
      <c r="G15" s="16"/>
    </row>
    <row r="16" spans="2:10" s="37" customFormat="1" ht="13.5">
      <c r="B16" s="30">
        <v>2</v>
      </c>
      <c r="C16" s="66" t="s">
        <v>355</v>
      </c>
      <c r="D16" s="67" t="s">
        <v>3</v>
      </c>
      <c r="E16" s="21">
        <v>38</v>
      </c>
      <c r="F16" s="46"/>
      <c r="G16" s="46">
        <f>E16*F16</f>
        <v>0</v>
      </c>
      <c r="H16" s="75"/>
      <c r="J16" s="38"/>
    </row>
    <row r="17" spans="2:16" s="2" customFormat="1" ht="12.75" customHeight="1">
      <c r="B17" s="30">
        <v>3</v>
      </c>
      <c r="C17" s="66" t="s">
        <v>398</v>
      </c>
      <c r="D17" s="67" t="s">
        <v>4</v>
      </c>
      <c r="E17" s="21">
        <v>304</v>
      </c>
      <c r="F17" s="46"/>
      <c r="G17" s="46">
        <f aca="true" t="shared" si="0" ref="G17:G69">E17*F17</f>
        <v>0</v>
      </c>
      <c r="H17" s="75"/>
      <c r="J17" s="38"/>
      <c r="P17" s="1"/>
    </row>
    <row r="18" spans="2:10" s="37" customFormat="1" ht="12.75" customHeight="1">
      <c r="B18" s="30">
        <v>4</v>
      </c>
      <c r="C18" s="66" t="s">
        <v>399</v>
      </c>
      <c r="D18" s="67" t="s">
        <v>4</v>
      </c>
      <c r="E18" s="21">
        <v>378</v>
      </c>
      <c r="F18" s="46"/>
      <c r="G18" s="46">
        <f t="shared" si="0"/>
        <v>0</v>
      </c>
      <c r="H18" s="75"/>
      <c r="I18" s="37" t="s">
        <v>20</v>
      </c>
      <c r="J18" s="38"/>
    </row>
    <row r="19" spans="2:10" s="2" customFormat="1" ht="12.75" customHeight="1">
      <c r="B19" s="30">
        <v>5</v>
      </c>
      <c r="C19" s="66" t="s">
        <v>400</v>
      </c>
      <c r="D19" s="67" t="s">
        <v>4</v>
      </c>
      <c r="E19" s="21">
        <v>305</v>
      </c>
      <c r="F19" s="46"/>
      <c r="G19" s="46">
        <f t="shared" si="0"/>
        <v>0</v>
      </c>
      <c r="H19" s="75"/>
      <c r="J19" s="38"/>
    </row>
    <row r="20" spans="2:10" s="37" customFormat="1" ht="13.5">
      <c r="B20" s="30">
        <v>6</v>
      </c>
      <c r="C20" s="66" t="s">
        <v>401</v>
      </c>
      <c r="D20" s="67" t="s">
        <v>4</v>
      </c>
      <c r="E20" s="21">
        <v>324</v>
      </c>
      <c r="F20" s="46"/>
      <c r="G20" s="46">
        <f t="shared" si="0"/>
        <v>0</v>
      </c>
      <c r="H20" s="75"/>
      <c r="J20" s="38"/>
    </row>
    <row r="21" spans="2:10" s="37" customFormat="1" ht="13.5">
      <c r="B21" s="30">
        <v>7</v>
      </c>
      <c r="C21" s="66" t="s">
        <v>402</v>
      </c>
      <c r="D21" s="67" t="s">
        <v>4</v>
      </c>
      <c r="E21" s="21">
        <v>682</v>
      </c>
      <c r="F21" s="46"/>
      <c r="G21" s="46">
        <f t="shared" si="0"/>
        <v>0</v>
      </c>
      <c r="H21" s="75"/>
      <c r="J21" s="38"/>
    </row>
    <row r="22" spans="2:10" s="37" customFormat="1" ht="13.5">
      <c r="B22" s="30">
        <v>8</v>
      </c>
      <c r="C22" s="66" t="s">
        <v>403</v>
      </c>
      <c r="D22" s="67" t="s">
        <v>4</v>
      </c>
      <c r="E22" s="21">
        <v>19</v>
      </c>
      <c r="F22" s="46"/>
      <c r="G22" s="46">
        <f t="shared" si="0"/>
        <v>0</v>
      </c>
      <c r="H22" s="75"/>
      <c r="J22" s="38"/>
    </row>
    <row r="23" spans="2:10" s="37" customFormat="1" ht="13.5">
      <c r="B23" s="30">
        <v>9</v>
      </c>
      <c r="C23" s="66" t="s">
        <v>404</v>
      </c>
      <c r="D23" s="67" t="s">
        <v>4</v>
      </c>
      <c r="E23" s="21">
        <v>377</v>
      </c>
      <c r="F23" s="46"/>
      <c r="G23" s="46">
        <f t="shared" si="0"/>
        <v>0</v>
      </c>
      <c r="H23" s="75"/>
      <c r="J23" s="38"/>
    </row>
    <row r="24" spans="2:10" s="37" customFormat="1" ht="13.5">
      <c r="B24" s="30">
        <v>10</v>
      </c>
      <c r="C24" s="66" t="s">
        <v>405</v>
      </c>
      <c r="D24" s="67" t="s">
        <v>4</v>
      </c>
      <c r="E24" s="21">
        <v>132</v>
      </c>
      <c r="F24" s="46"/>
      <c r="G24" s="46">
        <f t="shared" si="0"/>
        <v>0</v>
      </c>
      <c r="H24" s="75"/>
      <c r="J24" s="38"/>
    </row>
    <row r="25" spans="2:10" s="37" customFormat="1" ht="13.5">
      <c r="B25" s="30">
        <v>11</v>
      </c>
      <c r="C25" s="66" t="s">
        <v>406</v>
      </c>
      <c r="D25" s="67" t="s">
        <v>4</v>
      </c>
      <c r="E25" s="21">
        <v>290</v>
      </c>
      <c r="F25" s="46"/>
      <c r="G25" s="46">
        <f t="shared" si="0"/>
        <v>0</v>
      </c>
      <c r="H25" s="75"/>
      <c r="J25" s="38"/>
    </row>
    <row r="26" spans="2:10" s="37" customFormat="1" ht="13.5">
      <c r="B26" s="30">
        <v>12</v>
      </c>
      <c r="C26" s="66" t="s">
        <v>407</v>
      </c>
      <c r="D26" s="67" t="s">
        <v>3</v>
      </c>
      <c r="E26" s="21">
        <v>44</v>
      </c>
      <c r="F26" s="46"/>
      <c r="G26" s="46">
        <f t="shared" si="0"/>
        <v>0</v>
      </c>
      <c r="H26" s="75"/>
      <c r="J26" s="38"/>
    </row>
    <row r="27" spans="2:10" s="37" customFormat="1" ht="13.5">
      <c r="B27" s="30">
        <v>13</v>
      </c>
      <c r="C27" s="66" t="s">
        <v>408</v>
      </c>
      <c r="D27" s="67" t="s">
        <v>59</v>
      </c>
      <c r="E27" s="21">
        <v>1</v>
      </c>
      <c r="F27" s="46"/>
      <c r="G27" s="46">
        <f t="shared" si="0"/>
        <v>0</v>
      </c>
      <c r="H27" s="75"/>
      <c r="J27" s="38"/>
    </row>
    <row r="28" spans="2:10" s="37" customFormat="1" ht="13.5">
      <c r="B28" s="30">
        <v>14</v>
      </c>
      <c r="C28" s="66" t="s">
        <v>409</v>
      </c>
      <c r="D28" s="67" t="s">
        <v>3</v>
      </c>
      <c r="E28" s="21">
        <v>29</v>
      </c>
      <c r="F28" s="46"/>
      <c r="G28" s="46">
        <f t="shared" si="0"/>
        <v>0</v>
      </c>
      <c r="H28" s="75"/>
      <c r="J28" s="38"/>
    </row>
    <row r="29" spans="2:10" s="37" customFormat="1" ht="13.5">
      <c r="B29" s="30">
        <v>15</v>
      </c>
      <c r="C29" s="66" t="s">
        <v>410</v>
      </c>
      <c r="D29" s="67" t="s">
        <v>3</v>
      </c>
      <c r="E29" s="21">
        <v>3</v>
      </c>
      <c r="F29" s="46"/>
      <c r="G29" s="46">
        <f t="shared" si="0"/>
        <v>0</v>
      </c>
      <c r="H29" s="75"/>
      <c r="J29" s="38"/>
    </row>
    <row r="30" spans="2:10" s="37" customFormat="1" ht="13.5">
      <c r="B30" s="30">
        <v>16</v>
      </c>
      <c r="C30" s="66" t="s">
        <v>411</v>
      </c>
      <c r="D30" s="67" t="s">
        <v>59</v>
      </c>
      <c r="E30" s="21">
        <v>29</v>
      </c>
      <c r="F30" s="46"/>
      <c r="G30" s="46">
        <f t="shared" si="0"/>
        <v>0</v>
      </c>
      <c r="H30" s="75"/>
      <c r="J30" s="38"/>
    </row>
    <row r="31" spans="2:10" s="37" customFormat="1" ht="13.5">
      <c r="B31" s="30">
        <v>17</v>
      </c>
      <c r="C31" s="66" t="s">
        <v>412</v>
      </c>
      <c r="D31" s="67" t="s">
        <v>59</v>
      </c>
      <c r="E31" s="21">
        <v>21</v>
      </c>
      <c r="F31" s="46"/>
      <c r="G31" s="46">
        <f t="shared" si="0"/>
        <v>0</v>
      </c>
      <c r="H31" s="75"/>
      <c r="J31" s="38"/>
    </row>
    <row r="32" spans="2:10" s="37" customFormat="1" ht="12.75" customHeight="1">
      <c r="B32" s="30">
        <v>18</v>
      </c>
      <c r="C32" s="66" t="s">
        <v>413</v>
      </c>
      <c r="D32" s="67" t="s">
        <v>3</v>
      </c>
      <c r="E32" s="21">
        <v>21</v>
      </c>
      <c r="F32" s="46"/>
      <c r="G32" s="46">
        <f t="shared" si="0"/>
        <v>0</v>
      </c>
      <c r="H32" s="75"/>
      <c r="J32" s="38"/>
    </row>
    <row r="33" spans="2:10" s="37" customFormat="1" ht="13.5">
      <c r="B33" s="30">
        <v>19</v>
      </c>
      <c r="C33" s="66" t="s">
        <v>414</v>
      </c>
      <c r="D33" s="67" t="s">
        <v>4</v>
      </c>
      <c r="E33" s="21">
        <v>682</v>
      </c>
      <c r="F33" s="46"/>
      <c r="G33" s="46">
        <f t="shared" si="0"/>
        <v>0</v>
      </c>
      <c r="H33" s="75"/>
      <c r="J33" s="38"/>
    </row>
    <row r="34" spans="2:10" s="37" customFormat="1" ht="12.75" customHeight="1">
      <c r="B34" s="30">
        <v>20</v>
      </c>
      <c r="C34" s="66" t="s">
        <v>367</v>
      </c>
      <c r="D34" s="67" t="s">
        <v>5</v>
      </c>
      <c r="E34" s="21">
        <v>13</v>
      </c>
      <c r="F34" s="46"/>
      <c r="G34" s="46">
        <f t="shared" si="0"/>
        <v>0</v>
      </c>
      <c r="H34" s="75"/>
      <c r="J34" s="38"/>
    </row>
    <row r="35" spans="2:10" s="37" customFormat="1" ht="12.75" customHeight="1">
      <c r="B35" s="30">
        <v>21</v>
      </c>
      <c r="C35" s="66" t="s">
        <v>368</v>
      </c>
      <c r="D35" s="67" t="s">
        <v>5</v>
      </c>
      <c r="E35" s="21">
        <v>13</v>
      </c>
      <c r="F35" s="46"/>
      <c r="G35" s="46">
        <f t="shared" si="0"/>
        <v>0</v>
      </c>
      <c r="H35" s="75"/>
      <c r="J35" s="38"/>
    </row>
    <row r="36" spans="2:10" s="37" customFormat="1" ht="13.5">
      <c r="B36" s="30">
        <v>22</v>
      </c>
      <c r="C36" s="66" t="s">
        <v>415</v>
      </c>
      <c r="D36" s="67" t="s">
        <v>4</v>
      </c>
      <c r="E36" s="21">
        <v>5</v>
      </c>
      <c r="F36" s="46"/>
      <c r="G36" s="46">
        <f t="shared" si="0"/>
        <v>0</v>
      </c>
      <c r="H36" s="75"/>
      <c r="J36" s="38"/>
    </row>
    <row r="37" spans="2:10" s="37" customFormat="1" ht="12.75" customHeight="1">
      <c r="B37" s="30">
        <v>23</v>
      </c>
      <c r="C37" s="66" t="s">
        <v>416</v>
      </c>
      <c r="D37" s="67" t="s">
        <v>3</v>
      </c>
      <c r="E37" s="21">
        <v>1</v>
      </c>
      <c r="F37" s="46"/>
      <c r="G37" s="46">
        <f t="shared" si="0"/>
        <v>0</v>
      </c>
      <c r="H37" s="75"/>
      <c r="J37" s="38"/>
    </row>
    <row r="38" spans="2:10" s="37" customFormat="1" ht="13.5">
      <c r="B38" s="30">
        <v>24</v>
      </c>
      <c r="C38" s="66" t="s">
        <v>378</v>
      </c>
      <c r="D38" s="67" t="s">
        <v>375</v>
      </c>
      <c r="E38" s="21">
        <v>0.701</v>
      </c>
      <c r="F38" s="46"/>
      <c r="G38" s="46">
        <f t="shared" si="0"/>
        <v>0</v>
      </c>
      <c r="H38" s="75"/>
      <c r="J38" s="38"/>
    </row>
    <row r="39" spans="2:10" s="37" customFormat="1" ht="13.5">
      <c r="B39" s="30">
        <v>25</v>
      </c>
      <c r="C39" s="66" t="s">
        <v>379</v>
      </c>
      <c r="D39" s="67" t="s">
        <v>375</v>
      </c>
      <c r="E39" s="21">
        <v>0.701</v>
      </c>
      <c r="F39" s="46"/>
      <c r="G39" s="46">
        <f t="shared" si="0"/>
        <v>0</v>
      </c>
      <c r="H39" s="75"/>
      <c r="J39" s="38"/>
    </row>
    <row r="40" spans="2:10" s="37" customFormat="1" ht="13.5">
      <c r="B40" s="30">
        <v>26</v>
      </c>
      <c r="C40" s="66" t="s">
        <v>417</v>
      </c>
      <c r="D40" s="67" t="s">
        <v>59</v>
      </c>
      <c r="E40" s="21">
        <v>13</v>
      </c>
      <c r="F40" s="46"/>
      <c r="G40" s="46">
        <f t="shared" si="0"/>
        <v>0</v>
      </c>
      <c r="H40" s="75"/>
      <c r="J40" s="38"/>
    </row>
    <row r="41" spans="2:10" s="37" customFormat="1" ht="13.5">
      <c r="B41" s="30">
        <v>27</v>
      </c>
      <c r="C41" s="66" t="s">
        <v>418</v>
      </c>
      <c r="D41" s="67" t="s">
        <v>3</v>
      </c>
      <c r="E41" s="21">
        <v>6</v>
      </c>
      <c r="F41" s="46"/>
      <c r="G41" s="46">
        <f t="shared" si="0"/>
        <v>0</v>
      </c>
      <c r="H41" s="75"/>
      <c r="J41" s="38"/>
    </row>
    <row r="42" spans="2:10" s="2" customFormat="1" ht="12.75" customHeight="1">
      <c r="B42" s="30">
        <v>28</v>
      </c>
      <c r="C42" s="66" t="s">
        <v>419</v>
      </c>
      <c r="D42" s="67" t="s">
        <v>4</v>
      </c>
      <c r="E42" s="21">
        <v>50</v>
      </c>
      <c r="F42" s="46"/>
      <c r="G42" s="46">
        <f t="shared" si="0"/>
        <v>0</v>
      </c>
      <c r="H42" s="76"/>
      <c r="I42" s="2" t="s">
        <v>19</v>
      </c>
      <c r="J42" s="38"/>
    </row>
    <row r="43" spans="2:10" s="2" customFormat="1" ht="13.5">
      <c r="B43" s="30">
        <v>29</v>
      </c>
      <c r="C43" s="66" t="s">
        <v>420</v>
      </c>
      <c r="D43" s="67" t="s">
        <v>421</v>
      </c>
      <c r="E43" s="21">
        <v>0.246</v>
      </c>
      <c r="F43" s="46"/>
      <c r="G43" s="46">
        <f t="shared" si="0"/>
        <v>0</v>
      </c>
      <c r="H43" s="76"/>
      <c r="J43" s="38"/>
    </row>
    <row r="44" spans="2:10" s="37" customFormat="1" ht="13.5">
      <c r="B44" s="30">
        <v>30</v>
      </c>
      <c r="C44" s="66" t="s">
        <v>422</v>
      </c>
      <c r="D44" s="67" t="s">
        <v>4</v>
      </c>
      <c r="E44" s="21">
        <v>21</v>
      </c>
      <c r="F44" s="46"/>
      <c r="G44" s="46">
        <f t="shared" si="0"/>
        <v>0</v>
      </c>
      <c r="H44" s="77"/>
      <c r="J44" s="38"/>
    </row>
    <row r="45" spans="2:10" s="37" customFormat="1" ht="12.75" customHeight="1">
      <c r="B45" s="30">
        <v>31</v>
      </c>
      <c r="C45" s="66" t="s">
        <v>423</v>
      </c>
      <c r="D45" s="67" t="s">
        <v>59</v>
      </c>
      <c r="E45" s="21">
        <v>22</v>
      </c>
      <c r="F45" s="46"/>
      <c r="G45" s="46">
        <f t="shared" si="0"/>
        <v>0</v>
      </c>
      <c r="H45" s="77"/>
      <c r="J45" s="38"/>
    </row>
    <row r="46" spans="2:10" s="37" customFormat="1" ht="13.5">
      <c r="B46" s="30">
        <v>32</v>
      </c>
      <c r="C46" s="66" t="s">
        <v>424</v>
      </c>
      <c r="D46" s="67" t="s">
        <v>396</v>
      </c>
      <c r="E46" s="21">
        <v>1</v>
      </c>
      <c r="F46" s="46"/>
      <c r="G46" s="46">
        <f t="shared" si="0"/>
        <v>0</v>
      </c>
      <c r="H46" s="77"/>
      <c r="J46" s="38"/>
    </row>
    <row r="47" spans="2:10" s="37" customFormat="1" ht="13.5">
      <c r="B47" s="30">
        <v>33</v>
      </c>
      <c r="C47" s="66" t="s">
        <v>425</v>
      </c>
      <c r="D47" s="67" t="s">
        <v>396</v>
      </c>
      <c r="E47" s="21">
        <v>1</v>
      </c>
      <c r="F47" s="46"/>
      <c r="G47" s="46">
        <f t="shared" si="0"/>
        <v>0</v>
      </c>
      <c r="H47" s="77"/>
      <c r="J47" s="38"/>
    </row>
    <row r="48" spans="2:10" s="2" customFormat="1" ht="12.75" customHeight="1">
      <c r="B48" s="30">
        <v>34</v>
      </c>
      <c r="C48" s="66" t="s">
        <v>426</v>
      </c>
      <c r="D48" s="67" t="s">
        <v>396</v>
      </c>
      <c r="E48" s="21">
        <v>1</v>
      </c>
      <c r="F48" s="46"/>
      <c r="G48" s="46">
        <f t="shared" si="0"/>
        <v>0</v>
      </c>
      <c r="H48" s="75"/>
      <c r="J48" s="38"/>
    </row>
    <row r="49" spans="2:10" s="2" customFormat="1" ht="12.75" customHeight="1">
      <c r="B49" s="78">
        <v>35</v>
      </c>
      <c r="C49" s="15" t="s">
        <v>381</v>
      </c>
      <c r="D49" s="16"/>
      <c r="E49" s="29"/>
      <c r="F49" s="16"/>
      <c r="G49" s="16"/>
      <c r="H49" s="75"/>
      <c r="J49" s="38"/>
    </row>
    <row r="50" spans="2:10" s="2" customFormat="1" ht="12.75" customHeight="1">
      <c r="B50" s="30">
        <v>36</v>
      </c>
      <c r="C50" s="66" t="s">
        <v>427</v>
      </c>
      <c r="D50" s="67" t="s">
        <v>4</v>
      </c>
      <c r="E50" s="21">
        <v>833</v>
      </c>
      <c r="F50" s="46"/>
      <c r="G50" s="46">
        <f t="shared" si="0"/>
        <v>0</v>
      </c>
      <c r="H50" s="75"/>
      <c r="J50" s="38"/>
    </row>
    <row r="51" spans="2:10" s="2" customFormat="1" ht="12.75" customHeight="1">
      <c r="B51" s="30">
        <v>37</v>
      </c>
      <c r="C51" s="66" t="s">
        <v>428</v>
      </c>
      <c r="D51" s="67" t="s">
        <v>4</v>
      </c>
      <c r="E51" s="21">
        <v>290</v>
      </c>
      <c r="F51" s="46"/>
      <c r="G51" s="46">
        <f t="shared" si="0"/>
        <v>0</v>
      </c>
      <c r="H51" s="75"/>
      <c r="J51" s="38"/>
    </row>
    <row r="52" spans="2:10" s="2" customFormat="1" ht="12.75" customHeight="1">
      <c r="B52" s="30">
        <v>38</v>
      </c>
      <c r="C52" s="66" t="s">
        <v>429</v>
      </c>
      <c r="D52" s="67" t="s">
        <v>59</v>
      </c>
      <c r="E52" s="21">
        <v>1</v>
      </c>
      <c r="F52" s="46"/>
      <c r="G52" s="46">
        <f t="shared" si="0"/>
        <v>0</v>
      </c>
      <c r="H52" s="75"/>
      <c r="J52" s="38"/>
    </row>
    <row r="53" spans="2:10" s="2" customFormat="1" ht="12.75" customHeight="1">
      <c r="B53" s="30">
        <v>39</v>
      </c>
      <c r="C53" s="66" t="s">
        <v>430</v>
      </c>
      <c r="D53" s="67" t="s">
        <v>3</v>
      </c>
      <c r="E53" s="21">
        <v>44</v>
      </c>
      <c r="F53" s="46"/>
      <c r="G53" s="46">
        <f t="shared" si="0"/>
        <v>0</v>
      </c>
      <c r="H53" s="75"/>
      <c r="J53" s="38"/>
    </row>
    <row r="54" spans="2:10" s="2" customFormat="1" ht="12.75" customHeight="1">
      <c r="B54" s="30">
        <v>40</v>
      </c>
      <c r="C54" s="66" t="s">
        <v>431</v>
      </c>
      <c r="D54" s="67" t="s">
        <v>4</v>
      </c>
      <c r="E54" s="21">
        <v>19</v>
      </c>
      <c r="F54" s="46"/>
      <c r="G54" s="46">
        <f t="shared" si="0"/>
        <v>0</v>
      </c>
      <c r="H54" s="75"/>
      <c r="J54" s="38"/>
    </row>
    <row r="55" spans="2:10" s="2" customFormat="1" ht="12.75" customHeight="1">
      <c r="B55" s="30">
        <v>41</v>
      </c>
      <c r="C55" s="66" t="s">
        <v>432</v>
      </c>
      <c r="D55" s="67" t="s">
        <v>4</v>
      </c>
      <c r="E55" s="21">
        <v>199</v>
      </c>
      <c r="F55" s="46"/>
      <c r="G55" s="46">
        <f t="shared" si="0"/>
        <v>0</v>
      </c>
      <c r="H55" s="75"/>
      <c r="J55" s="38"/>
    </row>
    <row r="56" spans="2:10" s="2" customFormat="1" ht="12.75" customHeight="1">
      <c r="B56" s="30">
        <v>42</v>
      </c>
      <c r="C56" s="66" t="s">
        <v>433</v>
      </c>
      <c r="D56" s="67" t="s">
        <v>4</v>
      </c>
      <c r="E56" s="21">
        <v>106</v>
      </c>
      <c r="F56" s="46"/>
      <c r="G56" s="46">
        <f t="shared" si="0"/>
        <v>0</v>
      </c>
      <c r="H56" s="75"/>
      <c r="J56" s="38"/>
    </row>
    <row r="57" spans="2:10" s="2" customFormat="1" ht="12.75" customHeight="1">
      <c r="B57" s="30">
        <v>43</v>
      </c>
      <c r="C57" s="66" t="s">
        <v>434</v>
      </c>
      <c r="D57" s="67" t="s">
        <v>3</v>
      </c>
      <c r="E57" s="21">
        <v>29</v>
      </c>
      <c r="F57" s="46"/>
      <c r="G57" s="46">
        <f t="shared" si="0"/>
        <v>0</v>
      </c>
      <c r="H57" s="75"/>
      <c r="J57" s="38"/>
    </row>
    <row r="58" spans="2:10" s="2" customFormat="1" ht="12.75" customHeight="1">
      <c r="B58" s="30">
        <v>44</v>
      </c>
      <c r="C58" s="66" t="s">
        <v>435</v>
      </c>
      <c r="D58" s="67" t="s">
        <v>3</v>
      </c>
      <c r="E58" s="21">
        <v>3</v>
      </c>
      <c r="F58" s="46"/>
      <c r="G58" s="46">
        <f t="shared" si="0"/>
        <v>0</v>
      </c>
      <c r="H58" s="75"/>
      <c r="J58" s="38"/>
    </row>
    <row r="59" spans="2:10" s="2" customFormat="1" ht="12.75" customHeight="1">
      <c r="B59" s="30">
        <v>45</v>
      </c>
      <c r="C59" s="66" t="s">
        <v>436</v>
      </c>
      <c r="D59" s="67" t="s">
        <v>4</v>
      </c>
      <c r="E59" s="21">
        <v>682</v>
      </c>
      <c r="F59" s="46"/>
      <c r="G59" s="46">
        <f t="shared" si="0"/>
        <v>0</v>
      </c>
      <c r="H59" s="75"/>
      <c r="J59" s="38"/>
    </row>
    <row r="60" spans="2:10" s="2" customFormat="1" ht="12.75" customHeight="1">
      <c r="B60" s="30">
        <v>46</v>
      </c>
      <c r="C60" s="66" t="s">
        <v>437</v>
      </c>
      <c r="D60" s="67" t="s">
        <v>3</v>
      </c>
      <c r="E60" s="21">
        <v>3</v>
      </c>
      <c r="F60" s="46"/>
      <c r="G60" s="46">
        <f t="shared" si="0"/>
        <v>0</v>
      </c>
      <c r="H60" s="75"/>
      <c r="J60" s="38"/>
    </row>
    <row r="61" spans="2:10" s="2" customFormat="1" ht="12.75" customHeight="1">
      <c r="B61" s="30">
        <v>47</v>
      </c>
      <c r="C61" s="66" t="s">
        <v>438</v>
      </c>
      <c r="D61" s="67" t="s">
        <v>59</v>
      </c>
      <c r="E61" s="21">
        <v>21</v>
      </c>
      <c r="F61" s="46"/>
      <c r="G61" s="46">
        <f t="shared" si="0"/>
        <v>0</v>
      </c>
      <c r="H61" s="75"/>
      <c r="J61" s="38"/>
    </row>
    <row r="62" spans="2:10" s="2" customFormat="1" ht="23.25" customHeight="1">
      <c r="B62" s="30">
        <v>48</v>
      </c>
      <c r="C62" s="70" t="s">
        <v>520</v>
      </c>
      <c r="D62" s="67" t="s">
        <v>3</v>
      </c>
      <c r="E62" s="21">
        <v>29</v>
      </c>
      <c r="F62" s="46"/>
      <c r="G62" s="46">
        <f t="shared" si="0"/>
        <v>0</v>
      </c>
      <c r="H62" s="75"/>
      <c r="J62" s="38"/>
    </row>
    <row r="63" spans="2:10" s="2" customFormat="1" ht="12.75" customHeight="1">
      <c r="B63" s="30">
        <v>49</v>
      </c>
      <c r="C63" s="66" t="s">
        <v>439</v>
      </c>
      <c r="D63" s="67" t="s">
        <v>3</v>
      </c>
      <c r="E63" s="21">
        <v>21</v>
      </c>
      <c r="F63" s="46"/>
      <c r="G63" s="46">
        <f t="shared" si="0"/>
        <v>0</v>
      </c>
      <c r="H63" s="75"/>
      <c r="J63" s="38"/>
    </row>
    <row r="64" spans="2:10" s="2" customFormat="1" ht="12.75" customHeight="1">
      <c r="B64" s="30">
        <v>50</v>
      </c>
      <c r="C64" s="66" t="s">
        <v>440</v>
      </c>
      <c r="D64" s="67" t="s">
        <v>3</v>
      </c>
      <c r="E64" s="21">
        <v>13</v>
      </c>
      <c r="F64" s="46"/>
      <c r="G64" s="46">
        <f t="shared" si="0"/>
        <v>0</v>
      </c>
      <c r="H64" s="75"/>
      <c r="J64" s="38"/>
    </row>
    <row r="65" spans="2:10" s="2" customFormat="1" ht="12.75" customHeight="1">
      <c r="B65" s="30">
        <v>51</v>
      </c>
      <c r="C65" s="66" t="s">
        <v>441</v>
      </c>
      <c r="D65" s="67" t="s">
        <v>3</v>
      </c>
      <c r="E65" s="21">
        <v>8</v>
      </c>
      <c r="F65" s="46"/>
      <c r="G65" s="46">
        <f t="shared" si="0"/>
        <v>0</v>
      </c>
      <c r="H65" s="75"/>
      <c r="J65" s="38"/>
    </row>
    <row r="66" spans="2:10" s="2" customFormat="1" ht="12.75" customHeight="1">
      <c r="B66" s="30">
        <v>52</v>
      </c>
      <c r="C66" s="66" t="s">
        <v>442</v>
      </c>
      <c r="D66" s="67" t="s">
        <v>3</v>
      </c>
      <c r="E66" s="21">
        <v>2</v>
      </c>
      <c r="F66" s="46"/>
      <c r="G66" s="46">
        <f t="shared" si="0"/>
        <v>0</v>
      </c>
      <c r="H66" s="75"/>
      <c r="J66" s="38"/>
    </row>
    <row r="67" spans="2:10" s="2" customFormat="1" ht="12.75" customHeight="1">
      <c r="B67" s="30">
        <v>53</v>
      </c>
      <c r="C67" s="66" t="s">
        <v>443</v>
      </c>
      <c r="D67" s="67" t="s">
        <v>59</v>
      </c>
      <c r="E67" s="21">
        <v>1</v>
      </c>
      <c r="F67" s="46"/>
      <c r="G67" s="46">
        <f t="shared" si="0"/>
        <v>0</v>
      </c>
      <c r="H67" s="75"/>
      <c r="J67" s="38"/>
    </row>
    <row r="68" spans="2:10" s="2" customFormat="1" ht="12.75" customHeight="1">
      <c r="B68" s="30">
        <v>54</v>
      </c>
      <c r="C68" s="66" t="s">
        <v>444</v>
      </c>
      <c r="D68" s="67" t="s">
        <v>445</v>
      </c>
      <c r="E68" s="21">
        <v>1</v>
      </c>
      <c r="F68" s="46"/>
      <c r="G68" s="46">
        <f t="shared" si="0"/>
        <v>0</v>
      </c>
      <c r="H68" s="75"/>
      <c r="J68" s="38"/>
    </row>
    <row r="69" spans="2:10" s="2" customFormat="1" ht="12.75" customHeight="1">
      <c r="B69" s="30">
        <v>55</v>
      </c>
      <c r="C69" s="66" t="s">
        <v>395</v>
      </c>
      <c r="D69" s="67" t="s">
        <v>396</v>
      </c>
      <c r="E69" s="21">
        <v>1</v>
      </c>
      <c r="F69" s="46"/>
      <c r="G69" s="46">
        <f t="shared" si="0"/>
        <v>0</v>
      </c>
      <c r="H69" s="75"/>
      <c r="J69" s="38"/>
    </row>
    <row r="70" spans="2:7" s="2" customFormat="1" ht="12.75" customHeight="1">
      <c r="B70" s="41"/>
      <c r="C70" s="42"/>
      <c r="D70" s="96" t="s">
        <v>169</v>
      </c>
      <c r="E70" s="96"/>
      <c r="F70" s="96"/>
      <c r="G70" s="46">
        <f>SUM(G16:G69)</f>
        <v>0</v>
      </c>
    </row>
    <row r="71" spans="2:7" s="2" customFormat="1" ht="12.75" customHeight="1">
      <c r="B71" s="41"/>
      <c r="C71" s="42"/>
      <c r="D71" s="96" t="s">
        <v>67</v>
      </c>
      <c r="E71" s="96"/>
      <c r="F71" s="96"/>
      <c r="G71" s="46">
        <f>G72-G70</f>
        <v>0</v>
      </c>
    </row>
    <row r="72" spans="2:7" s="2" customFormat="1" ht="12.75" customHeight="1">
      <c r="B72" s="41"/>
      <c r="C72" s="42"/>
      <c r="D72" s="96" t="s">
        <v>68</v>
      </c>
      <c r="E72" s="96"/>
      <c r="F72" s="96"/>
      <c r="G72" s="46">
        <f>G70*1.21</f>
        <v>0</v>
      </c>
    </row>
    <row r="73" spans="2:7" s="2" customFormat="1" ht="12.75" customHeight="1">
      <c r="B73" s="41"/>
      <c r="C73" s="42"/>
      <c r="D73" s="48"/>
      <c r="E73" s="48"/>
      <c r="F73" s="48"/>
      <c r="G73" s="47"/>
    </row>
    <row r="74" spans="2:7" s="2" customFormat="1" ht="12.75" customHeight="1">
      <c r="B74" s="99" t="s">
        <v>292</v>
      </c>
      <c r="C74" s="100"/>
      <c r="D74" s="100"/>
      <c r="E74" s="100"/>
      <c r="F74" s="100"/>
      <c r="G74" s="100"/>
    </row>
    <row r="75" spans="2:7" ht="12.75" customHeight="1">
      <c r="B75" s="100"/>
      <c r="C75" s="100"/>
      <c r="D75" s="100"/>
      <c r="E75" s="100"/>
      <c r="F75" s="100"/>
      <c r="G75" s="100"/>
    </row>
    <row r="76" spans="2:7" ht="34.5" customHeight="1">
      <c r="B76" s="100"/>
      <c r="C76" s="100"/>
      <c r="D76" s="100"/>
      <c r="E76" s="100"/>
      <c r="F76" s="100"/>
      <c r="G76" s="100"/>
    </row>
    <row r="77" spans="3:4" ht="27" customHeight="1">
      <c r="C77" s="65" t="s">
        <v>511</v>
      </c>
      <c r="D77" s="65"/>
    </row>
    <row r="78" spans="3:4" ht="27.75" customHeight="1">
      <c r="C78" s="10"/>
      <c r="D78" s="10"/>
    </row>
    <row r="79" spans="3:4" ht="26.25" customHeight="1">
      <c r="C79" s="65" t="s">
        <v>512</v>
      </c>
      <c r="D79" s="65"/>
    </row>
    <row r="80" spans="3:4" ht="12.75" customHeight="1">
      <c r="C80" s="94"/>
      <c r="D80" s="94"/>
    </row>
    <row r="81" spans="3:4" ht="12.75" customHeight="1">
      <c r="C81" s="94"/>
      <c r="D81" s="94"/>
    </row>
    <row r="82" spans="2:17" s="40" customFormat="1" ht="26.25" customHeight="1">
      <c r="B82" s="6"/>
      <c r="C82" s="94"/>
      <c r="D82" s="94"/>
      <c r="F82" s="3"/>
      <c r="G82" s="4"/>
      <c r="H82" s="3"/>
      <c r="I82" s="3"/>
      <c r="J82" s="3"/>
      <c r="K82" s="3"/>
      <c r="L82" s="3"/>
      <c r="M82" s="3"/>
      <c r="N82" s="3"/>
      <c r="O82" s="3"/>
      <c r="P82" s="3"/>
      <c r="Q82" s="3"/>
    </row>
  </sheetData>
  <sheetProtection/>
  <mergeCells count="14">
    <mergeCell ref="B1:G1"/>
    <mergeCell ref="B3:F3"/>
    <mergeCell ref="B4:F4"/>
    <mergeCell ref="B5:F5"/>
    <mergeCell ref="B6:F6"/>
    <mergeCell ref="B10:C10"/>
    <mergeCell ref="C81:D81"/>
    <mergeCell ref="C82:D82"/>
    <mergeCell ref="B14:G14"/>
    <mergeCell ref="D70:F70"/>
    <mergeCell ref="D71:F71"/>
    <mergeCell ref="D72:F72"/>
    <mergeCell ref="B74:G76"/>
    <mergeCell ref="C80:D80"/>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B1:Q38"/>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"&amp;G26&amp;""</f>
        <v> Tāmes izmaksas bez PVN € 0</v>
      </c>
      <c r="C9" s="56"/>
      <c r="D9" s="53"/>
      <c r="E9" s="53"/>
      <c r="F9" s="4"/>
    </row>
    <row r="10" spans="2:6" s="2" customFormat="1" ht="12.75" customHeight="1">
      <c r="B10" s="97" t="s">
        <v>516</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457</v>
      </c>
      <c r="C14" s="102"/>
      <c r="D14" s="102"/>
      <c r="E14" s="102"/>
      <c r="F14" s="102"/>
      <c r="G14" s="102"/>
    </row>
    <row r="15" spans="2:7" s="2" customFormat="1" ht="13.5">
      <c r="B15" s="78">
        <v>1</v>
      </c>
      <c r="C15" s="15" t="s">
        <v>354</v>
      </c>
      <c r="D15" s="16"/>
      <c r="E15" s="29"/>
      <c r="F15" s="16"/>
      <c r="G15" s="16"/>
    </row>
    <row r="16" spans="2:10" s="37" customFormat="1" ht="13.5">
      <c r="B16" s="30">
        <v>2</v>
      </c>
      <c r="C16" s="66" t="s">
        <v>355</v>
      </c>
      <c r="D16" s="67" t="s">
        <v>3</v>
      </c>
      <c r="E16" s="21">
        <v>15</v>
      </c>
      <c r="F16" s="46"/>
      <c r="G16" s="46">
        <f>F16*E16</f>
        <v>0</v>
      </c>
      <c r="H16" s="75"/>
      <c r="J16" s="38"/>
    </row>
    <row r="17" spans="2:16" s="2" customFormat="1" ht="12.75" customHeight="1">
      <c r="B17" s="30">
        <v>3</v>
      </c>
      <c r="C17" s="66" t="s">
        <v>446</v>
      </c>
      <c r="D17" s="67" t="s">
        <v>4</v>
      </c>
      <c r="E17" s="21">
        <v>569</v>
      </c>
      <c r="F17" s="46"/>
      <c r="G17" s="46">
        <f aca="true" t="shared" si="0" ref="G17:G25">F17*E17</f>
        <v>0</v>
      </c>
      <c r="H17" s="75"/>
      <c r="J17" s="38"/>
      <c r="P17" s="1"/>
    </row>
    <row r="18" spans="2:10" s="37" customFormat="1" ht="12.75" customHeight="1">
      <c r="B18" s="30">
        <v>4</v>
      </c>
      <c r="C18" s="66" t="s">
        <v>367</v>
      </c>
      <c r="D18" s="67" t="s">
        <v>5</v>
      </c>
      <c r="E18" s="21">
        <v>12</v>
      </c>
      <c r="F18" s="46"/>
      <c r="G18" s="46">
        <f t="shared" si="0"/>
        <v>0</v>
      </c>
      <c r="H18" s="75"/>
      <c r="I18" s="37" t="s">
        <v>20</v>
      </c>
      <c r="J18" s="38"/>
    </row>
    <row r="19" spans="2:10" s="2" customFormat="1" ht="12.75" customHeight="1">
      <c r="B19" s="30">
        <v>5</v>
      </c>
      <c r="C19" s="66" t="s">
        <v>368</v>
      </c>
      <c r="D19" s="67" t="s">
        <v>5</v>
      </c>
      <c r="E19" s="21">
        <v>12</v>
      </c>
      <c r="F19" s="46"/>
      <c r="G19" s="46">
        <f t="shared" si="0"/>
        <v>0</v>
      </c>
      <c r="H19" s="75"/>
      <c r="J19" s="38"/>
    </row>
    <row r="20" spans="2:10" s="37" customFormat="1" ht="13.5">
      <c r="B20" s="30">
        <v>6</v>
      </c>
      <c r="C20" s="66" t="s">
        <v>447</v>
      </c>
      <c r="D20" s="67" t="s">
        <v>3</v>
      </c>
      <c r="E20" s="21">
        <v>3</v>
      </c>
      <c r="F20" s="46"/>
      <c r="G20" s="46">
        <f t="shared" si="0"/>
        <v>0</v>
      </c>
      <c r="H20" s="75"/>
      <c r="J20" s="38"/>
    </row>
    <row r="21" spans="2:10" s="37" customFormat="1" ht="13.5">
      <c r="B21" s="30">
        <v>7</v>
      </c>
      <c r="C21" s="66" t="s">
        <v>378</v>
      </c>
      <c r="D21" s="67" t="s">
        <v>375</v>
      </c>
      <c r="E21" s="21">
        <v>0.569</v>
      </c>
      <c r="F21" s="46"/>
      <c r="G21" s="46">
        <f t="shared" si="0"/>
        <v>0</v>
      </c>
      <c r="H21" s="75"/>
      <c r="J21" s="38"/>
    </row>
    <row r="22" spans="2:10" s="37" customFormat="1" ht="13.5">
      <c r="B22" s="30">
        <v>8</v>
      </c>
      <c r="C22" s="66" t="s">
        <v>379</v>
      </c>
      <c r="D22" s="67" t="s">
        <v>375</v>
      </c>
      <c r="E22" s="21">
        <v>0.569</v>
      </c>
      <c r="F22" s="46"/>
      <c r="G22" s="46">
        <f t="shared" si="0"/>
        <v>0</v>
      </c>
      <c r="H22" s="75"/>
      <c r="J22" s="38"/>
    </row>
    <row r="23" spans="2:10" s="37" customFormat="1" ht="13.5">
      <c r="B23" s="78">
        <v>9</v>
      </c>
      <c r="C23" s="15" t="s">
        <v>381</v>
      </c>
      <c r="D23" s="16"/>
      <c r="E23" s="29"/>
      <c r="F23" s="16"/>
      <c r="G23" s="16"/>
      <c r="H23" s="75"/>
      <c r="J23" s="38"/>
    </row>
    <row r="24" spans="2:10" s="37" customFormat="1" ht="13.5">
      <c r="B24" s="30">
        <v>10</v>
      </c>
      <c r="C24" s="66" t="s">
        <v>448</v>
      </c>
      <c r="D24" s="67" t="s">
        <v>4</v>
      </c>
      <c r="E24" s="21">
        <v>569</v>
      </c>
      <c r="F24" s="46"/>
      <c r="G24" s="46">
        <f t="shared" si="0"/>
        <v>0</v>
      </c>
      <c r="H24" s="75"/>
      <c r="J24" s="38"/>
    </row>
    <row r="25" spans="2:10" s="37" customFormat="1" ht="13.5">
      <c r="B25" s="30">
        <v>11</v>
      </c>
      <c r="C25" s="66" t="s">
        <v>436</v>
      </c>
      <c r="D25" s="67" t="s">
        <v>4</v>
      </c>
      <c r="E25" s="21">
        <v>569</v>
      </c>
      <c r="F25" s="46"/>
      <c r="G25" s="46">
        <f t="shared" si="0"/>
        <v>0</v>
      </c>
      <c r="H25" s="75"/>
      <c r="J25" s="38"/>
    </row>
    <row r="26" spans="2:7" s="2" customFormat="1" ht="12.75" customHeight="1">
      <c r="B26" s="41"/>
      <c r="C26" s="42"/>
      <c r="D26" s="96" t="s">
        <v>169</v>
      </c>
      <c r="E26" s="96"/>
      <c r="F26" s="96"/>
      <c r="G26" s="46">
        <f>SUM(G16:G25)</f>
        <v>0</v>
      </c>
    </row>
    <row r="27" spans="2:7" s="2" customFormat="1" ht="12.75" customHeight="1">
      <c r="B27" s="41"/>
      <c r="C27" s="42"/>
      <c r="D27" s="96" t="s">
        <v>67</v>
      </c>
      <c r="E27" s="96"/>
      <c r="F27" s="96"/>
      <c r="G27" s="46">
        <f>G28-G26</f>
        <v>0</v>
      </c>
    </row>
    <row r="28" spans="2:7" s="2" customFormat="1" ht="12.75" customHeight="1">
      <c r="B28" s="41"/>
      <c r="C28" s="42"/>
      <c r="D28" s="96" t="s">
        <v>68</v>
      </c>
      <c r="E28" s="96"/>
      <c r="F28" s="96"/>
      <c r="G28" s="46">
        <f>G26*1.21</f>
        <v>0</v>
      </c>
    </row>
    <row r="29" spans="2:7" s="2" customFormat="1" ht="12.75" customHeight="1">
      <c r="B29" s="41"/>
      <c r="C29" s="42"/>
      <c r="D29" s="48"/>
      <c r="E29" s="48"/>
      <c r="F29" s="48"/>
      <c r="G29" s="47"/>
    </row>
    <row r="30" spans="2:7" s="2" customFormat="1" ht="12.75" customHeight="1">
      <c r="B30" s="99" t="s">
        <v>292</v>
      </c>
      <c r="C30" s="100"/>
      <c r="D30" s="100"/>
      <c r="E30" s="100"/>
      <c r="F30" s="100"/>
      <c r="G30" s="100"/>
    </row>
    <row r="31" spans="2:7" ht="12.75" customHeight="1">
      <c r="B31" s="100"/>
      <c r="C31" s="100"/>
      <c r="D31" s="100"/>
      <c r="E31" s="100"/>
      <c r="F31" s="100"/>
      <c r="G31" s="100"/>
    </row>
    <row r="32" spans="2:7" ht="34.5" customHeight="1">
      <c r="B32" s="100"/>
      <c r="C32" s="100"/>
      <c r="D32" s="100"/>
      <c r="E32" s="100"/>
      <c r="F32" s="100"/>
      <c r="G32" s="100"/>
    </row>
    <row r="33" spans="3:4" ht="27" customHeight="1">
      <c r="C33" s="65" t="s">
        <v>511</v>
      </c>
      <c r="D33" s="65"/>
    </row>
    <row r="34" spans="3:4" ht="27.75" customHeight="1">
      <c r="C34" s="10"/>
      <c r="D34" s="10"/>
    </row>
    <row r="35" spans="3:4" ht="26.25" customHeight="1">
      <c r="C35" s="65" t="s">
        <v>512</v>
      </c>
      <c r="D35" s="65"/>
    </row>
    <row r="36" spans="3:4" ht="12.75" customHeight="1">
      <c r="C36" s="94"/>
      <c r="D36" s="94"/>
    </row>
    <row r="37" spans="3:4" ht="12.75" customHeight="1">
      <c r="C37" s="94"/>
      <c r="D37" s="94"/>
    </row>
    <row r="38" spans="2:17" s="40" customFormat="1" ht="26.25" customHeight="1">
      <c r="B38" s="6"/>
      <c r="C38" s="94"/>
      <c r="D38" s="94"/>
      <c r="F38" s="3"/>
      <c r="G38" s="4"/>
      <c r="H38" s="3"/>
      <c r="I38" s="3"/>
      <c r="J38" s="3"/>
      <c r="K38" s="3"/>
      <c r="L38" s="3"/>
      <c r="M38" s="3"/>
      <c r="N38" s="3"/>
      <c r="O38" s="3"/>
      <c r="P38" s="3"/>
      <c r="Q38" s="3"/>
    </row>
  </sheetData>
  <sheetProtection/>
  <mergeCells count="14">
    <mergeCell ref="B1:G1"/>
    <mergeCell ref="B3:F3"/>
    <mergeCell ref="B4:F4"/>
    <mergeCell ref="B5:F5"/>
    <mergeCell ref="B6:F6"/>
    <mergeCell ref="B10:C10"/>
    <mergeCell ref="C37:D37"/>
    <mergeCell ref="C38:D38"/>
    <mergeCell ref="B14:G14"/>
    <mergeCell ref="D26:F26"/>
    <mergeCell ref="D27:F27"/>
    <mergeCell ref="D28:F28"/>
    <mergeCell ref="B30:G32"/>
    <mergeCell ref="C36:D36"/>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B1:P46"/>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3" customWidth="1"/>
    <col min="9" max="9" width="18.57421875" style="3" customWidth="1"/>
    <col min="10" max="10" width="9.140625" style="3" customWidth="1"/>
    <col min="11" max="11" width="29.00390625" style="3" customWidth="1"/>
    <col min="12" max="12" width="9.140625" style="3" customWidth="1"/>
    <col min="13" max="13" width="16.8515625" style="3" customWidth="1"/>
    <col min="14"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517</v>
      </c>
      <c r="C8" s="55"/>
      <c r="D8" s="55"/>
      <c r="E8" s="55"/>
      <c r="F8" s="4"/>
    </row>
    <row r="9" spans="2:6" ht="12.75" customHeight="1">
      <c r="B9" s="54" t="str">
        <f>" Tāmes izmaksas bez PVN € "&amp;G34&amp;""</f>
        <v> Tāmes izmaksas bez PVN € 0</v>
      </c>
      <c r="C9" s="56"/>
      <c r="D9" s="53"/>
      <c r="E9" s="53"/>
      <c r="F9" s="4"/>
    </row>
    <row r="10" spans="2:6" s="2" customFormat="1" ht="12.75" customHeight="1">
      <c r="B10" s="97" t="s">
        <v>516</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98" t="s">
        <v>507</v>
      </c>
      <c r="C14" s="98"/>
      <c r="D14" s="98"/>
      <c r="E14" s="98"/>
      <c r="F14" s="98"/>
      <c r="G14" s="98"/>
    </row>
    <row r="15" spans="2:7" s="2" customFormat="1" ht="13.5">
      <c r="B15" s="78">
        <v>1</v>
      </c>
      <c r="C15" s="15" t="s">
        <v>354</v>
      </c>
      <c r="D15" s="16"/>
      <c r="E15" s="29"/>
      <c r="F15" s="16"/>
      <c r="G15" s="16"/>
    </row>
    <row r="16" spans="2:7" s="2" customFormat="1" ht="13.5">
      <c r="B16" s="30">
        <v>2</v>
      </c>
      <c r="C16" s="66" t="s">
        <v>355</v>
      </c>
      <c r="D16" s="67" t="s">
        <v>3</v>
      </c>
      <c r="E16" s="21">
        <v>8</v>
      </c>
      <c r="F16" s="46"/>
      <c r="G16" s="46">
        <f>F16*E16</f>
        <v>0</v>
      </c>
    </row>
    <row r="17" spans="2:7" s="2" customFormat="1" ht="13.5">
      <c r="B17" s="30">
        <v>3</v>
      </c>
      <c r="C17" s="66" t="s">
        <v>449</v>
      </c>
      <c r="D17" s="67" t="s">
        <v>4</v>
      </c>
      <c r="E17" s="21">
        <v>29</v>
      </c>
      <c r="F17" s="46"/>
      <c r="G17" s="46">
        <f aca="true" t="shared" si="0" ref="G17:G33">F17*E17</f>
        <v>0</v>
      </c>
    </row>
    <row r="18" spans="2:7" s="2" customFormat="1" ht="13.5">
      <c r="B18" s="30">
        <v>4</v>
      </c>
      <c r="C18" s="66" t="s">
        <v>450</v>
      </c>
      <c r="D18" s="67" t="s">
        <v>4</v>
      </c>
      <c r="E18" s="21">
        <v>180</v>
      </c>
      <c r="F18" s="46"/>
      <c r="G18" s="46">
        <f t="shared" si="0"/>
        <v>0</v>
      </c>
    </row>
    <row r="19" spans="2:7" s="2" customFormat="1" ht="13.5">
      <c r="B19" s="30">
        <v>5</v>
      </c>
      <c r="C19" s="66" t="s">
        <v>451</v>
      </c>
      <c r="D19" s="67" t="s">
        <v>4</v>
      </c>
      <c r="E19" s="21">
        <v>29</v>
      </c>
      <c r="F19" s="46"/>
      <c r="G19" s="46">
        <f t="shared" si="0"/>
        <v>0</v>
      </c>
    </row>
    <row r="20" spans="2:7" s="2" customFormat="1" ht="13.5">
      <c r="B20" s="30">
        <v>6</v>
      </c>
      <c r="C20" s="66" t="s">
        <v>452</v>
      </c>
      <c r="D20" s="67" t="s">
        <v>4</v>
      </c>
      <c r="E20" s="21">
        <v>174</v>
      </c>
      <c r="F20" s="46"/>
      <c r="G20" s="46">
        <f t="shared" si="0"/>
        <v>0</v>
      </c>
    </row>
    <row r="21" spans="2:7" s="2" customFormat="1" ht="13.5">
      <c r="B21" s="30">
        <v>7</v>
      </c>
      <c r="C21" s="66" t="s">
        <v>367</v>
      </c>
      <c r="D21" s="67" t="s">
        <v>5</v>
      </c>
      <c r="E21" s="21">
        <v>2</v>
      </c>
      <c r="F21" s="46"/>
      <c r="G21" s="46">
        <f t="shared" si="0"/>
        <v>0</v>
      </c>
    </row>
    <row r="22" spans="2:7" s="2" customFormat="1" ht="13.5">
      <c r="B22" s="30">
        <v>8</v>
      </c>
      <c r="C22" s="66" t="s">
        <v>368</v>
      </c>
      <c r="D22" s="67" t="s">
        <v>5</v>
      </c>
      <c r="E22" s="21">
        <v>2</v>
      </c>
      <c r="F22" s="46"/>
      <c r="G22" s="46">
        <f t="shared" si="0"/>
        <v>0</v>
      </c>
    </row>
    <row r="23" spans="2:7" s="2" customFormat="1" ht="13.5">
      <c r="B23" s="30">
        <v>9</v>
      </c>
      <c r="C23" s="66" t="s">
        <v>453</v>
      </c>
      <c r="D23" s="67" t="s">
        <v>3</v>
      </c>
      <c r="E23" s="21">
        <v>12</v>
      </c>
      <c r="F23" s="46"/>
      <c r="G23" s="46">
        <f t="shared" si="0"/>
        <v>0</v>
      </c>
    </row>
    <row r="24" spans="2:7" s="2" customFormat="1" ht="13.5">
      <c r="B24" s="30">
        <v>10</v>
      </c>
      <c r="C24" s="66" t="s">
        <v>377</v>
      </c>
      <c r="D24" s="67" t="s">
        <v>3</v>
      </c>
      <c r="E24" s="21">
        <v>1</v>
      </c>
      <c r="F24" s="46"/>
      <c r="G24" s="46">
        <f t="shared" si="0"/>
        <v>0</v>
      </c>
    </row>
    <row r="25" spans="2:9" s="37" customFormat="1" ht="13.5">
      <c r="B25" s="30">
        <v>11</v>
      </c>
      <c r="C25" s="66" t="s">
        <v>454</v>
      </c>
      <c r="D25" s="67" t="s">
        <v>3</v>
      </c>
      <c r="E25" s="21">
        <v>2</v>
      </c>
      <c r="F25" s="46"/>
      <c r="G25" s="46">
        <f t="shared" si="0"/>
        <v>0</v>
      </c>
      <c r="I25" s="38"/>
    </row>
    <row r="26" spans="2:15" s="2" customFormat="1" ht="12.75" customHeight="1">
      <c r="B26" s="30">
        <v>12</v>
      </c>
      <c r="C26" s="66" t="s">
        <v>378</v>
      </c>
      <c r="D26" s="67" t="s">
        <v>375</v>
      </c>
      <c r="E26" s="21">
        <v>0.348</v>
      </c>
      <c r="F26" s="46"/>
      <c r="G26" s="46">
        <f t="shared" si="0"/>
        <v>0</v>
      </c>
      <c r="I26" s="38"/>
      <c r="O26" s="1"/>
    </row>
    <row r="27" spans="2:15" s="2" customFormat="1" ht="12.75" customHeight="1">
      <c r="B27" s="30">
        <v>13</v>
      </c>
      <c r="C27" s="66" t="s">
        <v>379</v>
      </c>
      <c r="D27" s="67" t="s">
        <v>375</v>
      </c>
      <c r="E27" s="21">
        <v>0.348</v>
      </c>
      <c r="F27" s="46"/>
      <c r="G27" s="46">
        <f t="shared" si="0"/>
        <v>0</v>
      </c>
      <c r="I27" s="38"/>
      <c r="O27" s="1"/>
    </row>
    <row r="28" spans="2:15" s="2" customFormat="1" ht="12.75" customHeight="1">
      <c r="B28" s="78">
        <v>14</v>
      </c>
      <c r="C28" s="15" t="s">
        <v>381</v>
      </c>
      <c r="D28" s="16"/>
      <c r="E28" s="29"/>
      <c r="F28" s="16"/>
      <c r="G28" s="16"/>
      <c r="I28" s="38"/>
      <c r="O28" s="1"/>
    </row>
    <row r="29" spans="2:15" s="2" customFormat="1" ht="12.75" customHeight="1">
      <c r="B29" s="30">
        <v>15</v>
      </c>
      <c r="C29" s="66" t="s">
        <v>448</v>
      </c>
      <c r="D29" s="67" t="s">
        <v>4</v>
      </c>
      <c r="E29" s="21">
        <v>174</v>
      </c>
      <c r="F29" s="46"/>
      <c r="G29" s="46">
        <f t="shared" si="0"/>
        <v>0</v>
      </c>
      <c r="I29" s="38"/>
      <c r="O29" s="1"/>
    </row>
    <row r="30" spans="2:15" s="2" customFormat="1" ht="12.75" customHeight="1">
      <c r="B30" s="30">
        <v>16</v>
      </c>
      <c r="C30" s="66" t="s">
        <v>455</v>
      </c>
      <c r="D30" s="67" t="s">
        <v>4</v>
      </c>
      <c r="E30" s="21">
        <v>174</v>
      </c>
      <c r="F30" s="46"/>
      <c r="G30" s="46">
        <f t="shared" si="0"/>
        <v>0</v>
      </c>
      <c r="I30" s="38"/>
      <c r="O30" s="1"/>
    </row>
    <row r="31" spans="2:15" s="2" customFormat="1" ht="12.75" customHeight="1">
      <c r="B31" s="30">
        <v>17</v>
      </c>
      <c r="C31" s="66" t="s">
        <v>436</v>
      </c>
      <c r="D31" s="67" t="s">
        <v>4</v>
      </c>
      <c r="E31" s="21">
        <v>348</v>
      </c>
      <c r="F31" s="46"/>
      <c r="G31" s="46">
        <f t="shared" si="0"/>
        <v>0</v>
      </c>
      <c r="I31" s="38"/>
      <c r="O31" s="1"/>
    </row>
    <row r="32" spans="2:15" s="2" customFormat="1" ht="12.75" customHeight="1">
      <c r="B32" s="30">
        <v>18</v>
      </c>
      <c r="C32" s="66" t="s">
        <v>437</v>
      </c>
      <c r="D32" s="67" t="s">
        <v>3</v>
      </c>
      <c r="E32" s="21">
        <v>2</v>
      </c>
      <c r="F32" s="46"/>
      <c r="G32" s="46">
        <f t="shared" si="0"/>
        <v>0</v>
      </c>
      <c r="I32" s="38"/>
      <c r="O32" s="1"/>
    </row>
    <row r="33" spans="2:15" s="2" customFormat="1" ht="12.75" customHeight="1">
      <c r="B33" s="30">
        <v>19</v>
      </c>
      <c r="C33" s="66" t="s">
        <v>456</v>
      </c>
      <c r="D33" s="67" t="s">
        <v>3</v>
      </c>
      <c r="E33" s="21">
        <v>12</v>
      </c>
      <c r="F33" s="46"/>
      <c r="G33" s="46">
        <f t="shared" si="0"/>
        <v>0</v>
      </c>
      <c r="I33" s="38"/>
      <c r="O33" s="1"/>
    </row>
    <row r="34" spans="2:7" s="2" customFormat="1" ht="12.75" customHeight="1">
      <c r="B34" s="41"/>
      <c r="C34" s="42"/>
      <c r="D34" s="96" t="s">
        <v>169</v>
      </c>
      <c r="E34" s="96"/>
      <c r="F34" s="96"/>
      <c r="G34" s="46">
        <f>SUM(G16:G33)</f>
        <v>0</v>
      </c>
    </row>
    <row r="35" spans="2:7" s="2" customFormat="1" ht="12.75" customHeight="1">
      <c r="B35" s="41"/>
      <c r="C35" s="42"/>
      <c r="D35" s="96" t="s">
        <v>67</v>
      </c>
      <c r="E35" s="96"/>
      <c r="F35" s="96"/>
      <c r="G35" s="46">
        <f>G36-G34</f>
        <v>0</v>
      </c>
    </row>
    <row r="36" spans="2:7" s="2" customFormat="1" ht="12.75" customHeight="1">
      <c r="B36" s="41"/>
      <c r="C36" s="42"/>
      <c r="D36" s="96" t="s">
        <v>68</v>
      </c>
      <c r="E36" s="96"/>
      <c r="F36" s="96"/>
      <c r="G36" s="46">
        <f>G34*1.21</f>
        <v>0</v>
      </c>
    </row>
    <row r="37" spans="2:7" s="2" customFormat="1" ht="12.75" customHeight="1">
      <c r="B37" s="41"/>
      <c r="C37" s="42"/>
      <c r="D37" s="48"/>
      <c r="E37" s="48"/>
      <c r="F37" s="48"/>
      <c r="G37" s="47"/>
    </row>
    <row r="38" spans="2:7" s="2" customFormat="1" ht="12.75" customHeight="1">
      <c r="B38" s="99" t="s">
        <v>292</v>
      </c>
      <c r="C38" s="100"/>
      <c r="D38" s="100"/>
      <c r="E38" s="100"/>
      <c r="F38" s="100"/>
      <c r="G38" s="100"/>
    </row>
    <row r="39" spans="2:7" ht="12.75" customHeight="1">
      <c r="B39" s="100"/>
      <c r="C39" s="100"/>
      <c r="D39" s="100"/>
      <c r="E39" s="100"/>
      <c r="F39" s="100"/>
      <c r="G39" s="100"/>
    </row>
    <row r="40" spans="2:7" ht="34.5" customHeight="1">
      <c r="B40" s="100"/>
      <c r="C40" s="100"/>
      <c r="D40" s="100"/>
      <c r="E40" s="100"/>
      <c r="F40" s="100"/>
      <c r="G40" s="100"/>
    </row>
    <row r="41" spans="3:4" ht="27" customHeight="1">
      <c r="C41" s="65" t="s">
        <v>511</v>
      </c>
      <c r="D41" s="65"/>
    </row>
    <row r="42" spans="3:4" ht="27.75" customHeight="1">
      <c r="C42" s="10"/>
      <c r="D42" s="10"/>
    </row>
    <row r="43" spans="3:4" ht="26.25" customHeight="1">
      <c r="C43" s="65" t="s">
        <v>512</v>
      </c>
      <c r="D43" s="65"/>
    </row>
    <row r="44" spans="3:4" ht="12.75" customHeight="1">
      <c r="C44" s="94"/>
      <c r="D44" s="94"/>
    </row>
    <row r="45" spans="3:4" ht="12.75" customHeight="1">
      <c r="C45" s="94"/>
      <c r="D45" s="94"/>
    </row>
    <row r="46" spans="2:16" s="40" customFormat="1" ht="26.25" customHeight="1">
      <c r="B46" s="6"/>
      <c r="C46" s="94"/>
      <c r="D46" s="94"/>
      <c r="F46" s="3"/>
      <c r="G46" s="4"/>
      <c r="H46" s="3"/>
      <c r="I46" s="3"/>
      <c r="J46" s="3"/>
      <c r="K46" s="3"/>
      <c r="L46" s="3"/>
      <c r="M46" s="3"/>
      <c r="N46" s="3"/>
      <c r="O46" s="3"/>
      <c r="P46" s="3"/>
    </row>
  </sheetData>
  <sheetProtection/>
  <mergeCells count="14">
    <mergeCell ref="B1:G1"/>
    <mergeCell ref="B3:F3"/>
    <mergeCell ref="B4:F4"/>
    <mergeCell ref="B5:F5"/>
    <mergeCell ref="B6:F6"/>
    <mergeCell ref="B10:C10"/>
    <mergeCell ref="C45:D45"/>
    <mergeCell ref="C46:D46"/>
    <mergeCell ref="B14:G14"/>
    <mergeCell ref="D34:F34"/>
    <mergeCell ref="D35:F35"/>
    <mergeCell ref="D36:F36"/>
    <mergeCell ref="B38:G40"/>
    <mergeCell ref="C44:D44"/>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B1:Q74"/>
  <sheetViews>
    <sheetView zoomScaleSheetLayoutView="115" workbookViewId="0" topLeftCell="A1">
      <selection activeCell="B6" sqref="B6:F6"/>
    </sheetView>
  </sheetViews>
  <sheetFormatPr defaultColWidth="9.140625" defaultRowHeight="12.75" customHeight="1"/>
  <cols>
    <col min="1" max="1" width="8.421875" style="3" customWidth="1"/>
    <col min="2" max="2" width="12.7109375" style="6" customWidth="1"/>
    <col min="3" max="3" width="63.7109375" style="3" customWidth="1"/>
    <col min="4" max="4" width="11.8515625" style="5" customWidth="1"/>
    <col min="5" max="5" width="12.140625" style="40" customWidth="1"/>
    <col min="6" max="6" width="11.7109375" style="3" customWidth="1"/>
    <col min="7" max="7" width="13.00390625" style="4" customWidth="1"/>
    <col min="8" max="8" width="9.140625" style="4" customWidth="1"/>
    <col min="9" max="9" width="9.140625" style="3" customWidth="1"/>
    <col min="10" max="10" width="18.57421875" style="3" customWidth="1"/>
    <col min="11" max="11" width="9.140625" style="3" customWidth="1"/>
    <col min="12" max="12" width="29.00390625" style="3" customWidth="1"/>
    <col min="13" max="13" width="9.140625" style="3" customWidth="1"/>
    <col min="14" max="14" width="16.8515625" style="3" customWidth="1"/>
    <col min="15" max="16384" width="9.140625" style="3" customWidth="1"/>
  </cols>
  <sheetData>
    <row r="1" spans="2:7" ht="20.25">
      <c r="B1" s="95" t="s">
        <v>156</v>
      </c>
      <c r="C1" s="95"/>
      <c r="D1" s="95"/>
      <c r="E1" s="95"/>
      <c r="F1" s="95"/>
      <c r="G1" s="95"/>
    </row>
    <row r="2" spans="2:7" ht="22.5" customHeight="1">
      <c r="B2" s="52"/>
      <c r="C2" s="52"/>
      <c r="D2" s="52"/>
      <c r="E2" s="52"/>
      <c r="F2" s="52"/>
      <c r="G2" s="52"/>
    </row>
    <row r="3" spans="2:7" ht="12.75" customHeight="1">
      <c r="B3" s="84" t="s">
        <v>157</v>
      </c>
      <c r="C3" s="84"/>
      <c r="D3" s="84"/>
      <c r="E3" s="84"/>
      <c r="F3" s="84"/>
      <c r="G3" s="52"/>
    </row>
    <row r="4" spans="2:7" ht="12.75" customHeight="1">
      <c r="B4" s="84" t="s">
        <v>158</v>
      </c>
      <c r="C4" s="84"/>
      <c r="D4" s="84"/>
      <c r="E4" s="84"/>
      <c r="F4" s="84"/>
      <c r="G4" s="52"/>
    </row>
    <row r="5" spans="2:7" ht="12.75" customHeight="1">
      <c r="B5" s="84" t="s">
        <v>159</v>
      </c>
      <c r="C5" s="84"/>
      <c r="D5" s="84"/>
      <c r="E5" s="84"/>
      <c r="F5" s="84"/>
      <c r="G5" s="52"/>
    </row>
    <row r="6" spans="2:7" ht="12.75" customHeight="1">
      <c r="B6" s="84" t="s">
        <v>523</v>
      </c>
      <c r="C6" s="84"/>
      <c r="D6" s="84"/>
      <c r="E6" s="84"/>
      <c r="F6" s="84"/>
      <c r="G6" s="52"/>
    </row>
    <row r="7" spans="2:7" ht="12.75" customHeight="1">
      <c r="B7" s="3"/>
      <c r="D7" s="53"/>
      <c r="E7" s="53"/>
      <c r="F7" s="4"/>
      <c r="G7" s="52"/>
    </row>
    <row r="8" spans="2:6" ht="12.75" customHeight="1">
      <c r="B8" s="54" t="s">
        <v>515</v>
      </c>
      <c r="C8" s="55"/>
      <c r="D8" s="55"/>
      <c r="E8" s="55"/>
      <c r="F8" s="4"/>
    </row>
    <row r="9" spans="2:6" ht="12.75" customHeight="1">
      <c r="B9" s="54" t="str">
        <f>" Tāmes izmaksas bez PVN € "&amp;G62&amp;""</f>
        <v> Tāmes izmaksas bez PVN € 0</v>
      </c>
      <c r="C9" s="56"/>
      <c r="D9" s="53"/>
      <c r="E9" s="53"/>
      <c r="F9" s="4"/>
    </row>
    <row r="10" spans="2:6" s="2" customFormat="1" ht="12.75" customHeight="1">
      <c r="B10" s="97" t="s">
        <v>516</v>
      </c>
      <c r="C10" s="97"/>
      <c r="D10" s="58"/>
      <c r="E10" s="58"/>
      <c r="F10" s="4"/>
    </row>
    <row r="11" spans="2:6" s="2" customFormat="1" ht="12.75" customHeight="1">
      <c r="B11" s="57"/>
      <c r="C11" s="57"/>
      <c r="D11" s="58"/>
      <c r="E11" s="58"/>
      <c r="F11" s="4"/>
    </row>
    <row r="12" spans="2:7" s="2" customFormat="1" ht="26.25" customHeight="1">
      <c r="B12" s="12" t="s">
        <v>10</v>
      </c>
      <c r="C12" s="13" t="s">
        <v>0</v>
      </c>
      <c r="D12" s="14" t="s">
        <v>1</v>
      </c>
      <c r="E12" s="39" t="s">
        <v>18</v>
      </c>
      <c r="F12" s="44" t="s">
        <v>61</v>
      </c>
      <c r="G12" s="45" t="s">
        <v>62</v>
      </c>
    </row>
    <row r="13" spans="2:7" s="2" customFormat="1" ht="12.75" customHeight="1">
      <c r="B13" s="19">
        <v>1</v>
      </c>
      <c r="C13" s="20">
        <v>2</v>
      </c>
      <c r="D13" s="20">
        <v>4</v>
      </c>
      <c r="E13" s="19">
        <v>5</v>
      </c>
      <c r="F13" s="20">
        <v>6</v>
      </c>
      <c r="G13" s="19">
        <v>7</v>
      </c>
    </row>
    <row r="14" spans="2:7" s="2" customFormat="1" ht="21.75" customHeight="1">
      <c r="B14" s="101" t="s">
        <v>458</v>
      </c>
      <c r="C14" s="102"/>
      <c r="D14" s="102"/>
      <c r="E14" s="102"/>
      <c r="F14" s="102"/>
      <c r="G14" s="102"/>
    </row>
    <row r="15" spans="2:7" s="2" customFormat="1" ht="13.5">
      <c r="B15" s="78">
        <v>1</v>
      </c>
      <c r="C15" s="15" t="s">
        <v>354</v>
      </c>
      <c r="D15" s="16"/>
      <c r="E15" s="29"/>
      <c r="F15" s="16"/>
      <c r="G15" s="16"/>
    </row>
    <row r="16" spans="2:7" s="2" customFormat="1" ht="13.5">
      <c r="B16" s="30">
        <v>2</v>
      </c>
      <c r="C16" s="66" t="s">
        <v>355</v>
      </c>
      <c r="D16" s="67" t="s">
        <v>3</v>
      </c>
      <c r="E16" s="21">
        <v>37</v>
      </c>
      <c r="F16" s="46"/>
      <c r="G16" s="46">
        <f>F16*E16</f>
        <v>0</v>
      </c>
    </row>
    <row r="17" spans="2:7" s="2" customFormat="1" ht="25.5">
      <c r="B17" s="30">
        <v>3</v>
      </c>
      <c r="C17" s="70" t="s">
        <v>459</v>
      </c>
      <c r="D17" s="67" t="s">
        <v>4</v>
      </c>
      <c r="E17" s="21">
        <v>215</v>
      </c>
      <c r="F17" s="46"/>
      <c r="G17" s="46">
        <f aca="true" t="shared" si="0" ref="G17:G61">F17*E17</f>
        <v>0</v>
      </c>
    </row>
    <row r="18" spans="2:7" s="2" customFormat="1" ht="13.5">
      <c r="B18" s="30">
        <v>4</v>
      </c>
      <c r="C18" s="66" t="s">
        <v>460</v>
      </c>
      <c r="D18" s="67" t="s">
        <v>4</v>
      </c>
      <c r="E18" s="21">
        <v>30</v>
      </c>
      <c r="F18" s="46"/>
      <c r="G18" s="46">
        <f t="shared" si="0"/>
        <v>0</v>
      </c>
    </row>
    <row r="19" spans="2:7" s="2" customFormat="1" ht="13.5">
      <c r="B19" s="30">
        <v>5</v>
      </c>
      <c r="C19" s="66" t="s">
        <v>461</v>
      </c>
      <c r="D19" s="67" t="s">
        <v>3</v>
      </c>
      <c r="E19" s="21">
        <v>5</v>
      </c>
      <c r="F19" s="46"/>
      <c r="G19" s="46">
        <f t="shared" si="0"/>
        <v>0</v>
      </c>
    </row>
    <row r="20" spans="2:7" s="2" customFormat="1" ht="13.5">
      <c r="B20" s="30">
        <v>6</v>
      </c>
      <c r="C20" s="66" t="s">
        <v>462</v>
      </c>
      <c r="D20" s="67" t="s">
        <v>59</v>
      </c>
      <c r="E20" s="21">
        <v>5</v>
      </c>
      <c r="F20" s="46"/>
      <c r="G20" s="46">
        <f t="shared" si="0"/>
        <v>0</v>
      </c>
    </row>
    <row r="21" spans="2:7" s="2" customFormat="1" ht="13.5">
      <c r="B21" s="30">
        <v>7</v>
      </c>
      <c r="C21" s="66" t="s">
        <v>463</v>
      </c>
      <c r="D21" s="67" t="s">
        <v>4</v>
      </c>
      <c r="E21" s="21">
        <v>426</v>
      </c>
      <c r="F21" s="46"/>
      <c r="G21" s="46">
        <f t="shared" si="0"/>
        <v>0</v>
      </c>
    </row>
    <row r="22" spans="2:7" s="2" customFormat="1" ht="13.5">
      <c r="B22" s="30">
        <v>8</v>
      </c>
      <c r="C22" s="66" t="s">
        <v>464</v>
      </c>
      <c r="D22" s="67" t="s">
        <v>4</v>
      </c>
      <c r="E22" s="21">
        <v>98</v>
      </c>
      <c r="F22" s="46"/>
      <c r="G22" s="46">
        <f t="shared" si="0"/>
        <v>0</v>
      </c>
    </row>
    <row r="23" spans="2:7" s="2" customFormat="1" ht="13.5">
      <c r="B23" s="30">
        <v>9</v>
      </c>
      <c r="C23" s="66" t="s">
        <v>465</v>
      </c>
      <c r="D23" s="67" t="s">
        <v>4</v>
      </c>
      <c r="E23" s="21">
        <v>426</v>
      </c>
      <c r="F23" s="46"/>
      <c r="G23" s="46">
        <f t="shared" si="0"/>
        <v>0</v>
      </c>
    </row>
    <row r="24" spans="2:7" s="2" customFormat="1" ht="13.5">
      <c r="B24" s="30">
        <v>10</v>
      </c>
      <c r="C24" s="66" t="s">
        <v>466</v>
      </c>
      <c r="D24" s="67" t="s">
        <v>3</v>
      </c>
      <c r="E24" s="21">
        <v>3</v>
      </c>
      <c r="F24" s="46"/>
      <c r="G24" s="46">
        <f t="shared" si="0"/>
        <v>0</v>
      </c>
    </row>
    <row r="25" spans="2:7" s="2" customFormat="1" ht="13.5">
      <c r="B25" s="30">
        <v>11</v>
      </c>
      <c r="C25" s="66" t="s">
        <v>467</v>
      </c>
      <c r="D25" s="67" t="s">
        <v>59</v>
      </c>
      <c r="E25" s="21">
        <v>4</v>
      </c>
      <c r="F25" s="46"/>
      <c r="G25" s="46">
        <f t="shared" si="0"/>
        <v>0</v>
      </c>
    </row>
    <row r="26" spans="2:7" s="2" customFormat="1" ht="13.5">
      <c r="B26" s="30">
        <v>12</v>
      </c>
      <c r="C26" s="66" t="s">
        <v>468</v>
      </c>
      <c r="D26" s="67" t="s">
        <v>4</v>
      </c>
      <c r="E26" s="21">
        <v>140</v>
      </c>
      <c r="F26" s="46"/>
      <c r="G26" s="46">
        <f t="shared" si="0"/>
        <v>0</v>
      </c>
    </row>
    <row r="27" spans="2:7" s="2" customFormat="1" ht="13.5">
      <c r="B27" s="30">
        <v>13</v>
      </c>
      <c r="C27" s="66" t="s">
        <v>469</v>
      </c>
      <c r="D27" s="67" t="s">
        <v>4</v>
      </c>
      <c r="E27" s="21">
        <v>45</v>
      </c>
      <c r="F27" s="46"/>
      <c r="G27" s="46">
        <f t="shared" si="0"/>
        <v>0</v>
      </c>
    </row>
    <row r="28" spans="2:7" s="2" customFormat="1" ht="13.5">
      <c r="B28" s="30">
        <v>14</v>
      </c>
      <c r="C28" s="66" t="s">
        <v>470</v>
      </c>
      <c r="D28" s="67" t="s">
        <v>4</v>
      </c>
      <c r="E28" s="21">
        <v>200</v>
      </c>
      <c r="F28" s="46"/>
      <c r="G28" s="46">
        <f t="shared" si="0"/>
        <v>0</v>
      </c>
    </row>
    <row r="29" spans="2:7" s="2" customFormat="1" ht="13.5">
      <c r="B29" s="30">
        <v>15</v>
      </c>
      <c r="C29" s="66" t="s">
        <v>471</v>
      </c>
      <c r="D29" s="67" t="s">
        <v>4</v>
      </c>
      <c r="E29" s="21">
        <v>480</v>
      </c>
      <c r="F29" s="46"/>
      <c r="G29" s="46">
        <f t="shared" si="0"/>
        <v>0</v>
      </c>
    </row>
    <row r="30" spans="2:7" s="2" customFormat="1" ht="13.5">
      <c r="B30" s="30">
        <v>16</v>
      </c>
      <c r="C30" s="66" t="s">
        <v>367</v>
      </c>
      <c r="D30" s="67" t="s">
        <v>5</v>
      </c>
      <c r="E30" s="21">
        <v>10</v>
      </c>
      <c r="F30" s="46"/>
      <c r="G30" s="46">
        <f t="shared" si="0"/>
        <v>0</v>
      </c>
    </row>
    <row r="31" spans="2:7" s="2" customFormat="1" ht="13.5">
      <c r="B31" s="30">
        <v>17</v>
      </c>
      <c r="C31" s="66" t="s">
        <v>368</v>
      </c>
      <c r="D31" s="67" t="s">
        <v>5</v>
      </c>
      <c r="E31" s="21">
        <v>10</v>
      </c>
      <c r="F31" s="46"/>
      <c r="G31" s="46">
        <f t="shared" si="0"/>
        <v>0</v>
      </c>
    </row>
    <row r="32" spans="2:7" s="2" customFormat="1" ht="13.5">
      <c r="B32" s="30">
        <v>18</v>
      </c>
      <c r="C32" s="66" t="s">
        <v>472</v>
      </c>
      <c r="D32" s="67" t="s">
        <v>3</v>
      </c>
      <c r="E32" s="21">
        <v>1</v>
      </c>
      <c r="F32" s="46"/>
      <c r="G32" s="46">
        <f t="shared" si="0"/>
        <v>0</v>
      </c>
    </row>
    <row r="33" spans="2:7" s="2" customFormat="1" ht="13.5">
      <c r="B33" s="30">
        <v>19</v>
      </c>
      <c r="C33" s="66" t="s">
        <v>473</v>
      </c>
      <c r="D33" s="67" t="s">
        <v>4</v>
      </c>
      <c r="E33" s="21">
        <v>10</v>
      </c>
      <c r="F33" s="46"/>
      <c r="G33" s="46">
        <f t="shared" si="0"/>
        <v>0</v>
      </c>
    </row>
    <row r="34" spans="2:7" s="2" customFormat="1" ht="13.5">
      <c r="B34" s="30">
        <v>20</v>
      </c>
      <c r="C34" s="66" t="s">
        <v>474</v>
      </c>
      <c r="D34" s="67" t="s">
        <v>4</v>
      </c>
      <c r="E34" s="21">
        <v>50</v>
      </c>
      <c r="F34" s="46"/>
      <c r="G34" s="46">
        <f t="shared" si="0"/>
        <v>0</v>
      </c>
    </row>
    <row r="35" spans="2:7" s="2" customFormat="1" ht="13.5">
      <c r="B35" s="30">
        <v>21</v>
      </c>
      <c r="C35" s="66" t="s">
        <v>475</v>
      </c>
      <c r="D35" s="67" t="s">
        <v>59</v>
      </c>
      <c r="E35" s="21">
        <v>5</v>
      </c>
      <c r="F35" s="46"/>
      <c r="G35" s="46">
        <f t="shared" si="0"/>
        <v>0</v>
      </c>
    </row>
    <row r="36" spans="2:7" s="2" customFormat="1" ht="13.5">
      <c r="B36" s="30">
        <v>22</v>
      </c>
      <c r="C36" s="66" t="s">
        <v>476</v>
      </c>
      <c r="D36" s="67" t="s">
        <v>396</v>
      </c>
      <c r="E36" s="21">
        <v>1</v>
      </c>
      <c r="F36" s="46"/>
      <c r="G36" s="46">
        <f t="shared" si="0"/>
        <v>0</v>
      </c>
    </row>
    <row r="37" spans="2:7" s="2" customFormat="1" ht="13.5">
      <c r="B37" s="30">
        <v>23</v>
      </c>
      <c r="C37" s="66" t="s">
        <v>477</v>
      </c>
      <c r="D37" s="67" t="s">
        <v>3</v>
      </c>
      <c r="E37" s="21">
        <v>3</v>
      </c>
      <c r="F37" s="46"/>
      <c r="G37" s="46">
        <f t="shared" si="0"/>
        <v>0</v>
      </c>
    </row>
    <row r="38" spans="2:7" s="2" customFormat="1" ht="13.5">
      <c r="B38" s="30">
        <v>24</v>
      </c>
      <c r="C38" s="66" t="s">
        <v>478</v>
      </c>
      <c r="D38" s="67" t="s">
        <v>3</v>
      </c>
      <c r="E38" s="21">
        <v>3</v>
      </c>
      <c r="F38" s="46"/>
      <c r="G38" s="46">
        <f t="shared" si="0"/>
        <v>0</v>
      </c>
    </row>
    <row r="39" spans="2:7" s="2" customFormat="1" ht="13.5">
      <c r="B39" s="30">
        <v>25</v>
      </c>
      <c r="C39" s="66" t="s">
        <v>479</v>
      </c>
      <c r="D39" s="67" t="s">
        <v>396</v>
      </c>
      <c r="E39" s="21">
        <v>1</v>
      </c>
      <c r="F39" s="46"/>
      <c r="G39" s="46">
        <f t="shared" si="0"/>
        <v>0</v>
      </c>
    </row>
    <row r="40" spans="2:7" s="2" customFormat="1" ht="13.5">
      <c r="B40" s="30">
        <v>26</v>
      </c>
      <c r="C40" s="66" t="s">
        <v>378</v>
      </c>
      <c r="D40" s="67" t="s">
        <v>375</v>
      </c>
      <c r="E40" s="21">
        <v>0.216</v>
      </c>
      <c r="F40" s="46"/>
      <c r="G40" s="46">
        <f t="shared" si="0"/>
        <v>0</v>
      </c>
    </row>
    <row r="41" spans="2:7" s="2" customFormat="1" ht="13.5">
      <c r="B41" s="30">
        <v>27</v>
      </c>
      <c r="C41" s="66" t="s">
        <v>379</v>
      </c>
      <c r="D41" s="67" t="s">
        <v>375</v>
      </c>
      <c r="E41" s="21">
        <v>0.216</v>
      </c>
      <c r="F41" s="46"/>
      <c r="G41" s="46">
        <f t="shared" si="0"/>
        <v>0</v>
      </c>
    </row>
    <row r="42" spans="2:7" s="2" customFormat="1" ht="13.5">
      <c r="B42" s="78">
        <v>28</v>
      </c>
      <c r="C42" s="15" t="s">
        <v>381</v>
      </c>
      <c r="D42" s="16"/>
      <c r="E42" s="29"/>
      <c r="F42" s="16"/>
      <c r="G42" s="16"/>
    </row>
    <row r="43" spans="2:7" s="2" customFormat="1" ht="13.5">
      <c r="B43" s="30">
        <v>29</v>
      </c>
      <c r="C43" s="66" t="s">
        <v>480</v>
      </c>
      <c r="D43" s="67" t="s">
        <v>4</v>
      </c>
      <c r="E43" s="21">
        <v>426</v>
      </c>
      <c r="F43" s="46"/>
      <c r="G43" s="46">
        <f t="shared" si="0"/>
        <v>0</v>
      </c>
    </row>
    <row r="44" spans="2:7" s="2" customFormat="1" ht="13.5">
      <c r="B44" s="30">
        <v>30</v>
      </c>
      <c r="C44" s="66" t="s">
        <v>481</v>
      </c>
      <c r="D44" s="67" t="s">
        <v>4</v>
      </c>
      <c r="E44" s="21">
        <v>98</v>
      </c>
      <c r="F44" s="46"/>
      <c r="G44" s="46">
        <f t="shared" si="0"/>
        <v>0</v>
      </c>
    </row>
    <row r="45" spans="2:7" s="2" customFormat="1" ht="13.5">
      <c r="B45" s="30">
        <v>31</v>
      </c>
      <c r="C45" s="66" t="s">
        <v>482</v>
      </c>
      <c r="D45" s="67" t="s">
        <v>59</v>
      </c>
      <c r="E45" s="21">
        <v>3</v>
      </c>
      <c r="F45" s="46"/>
      <c r="G45" s="46">
        <f t="shared" si="0"/>
        <v>0</v>
      </c>
    </row>
    <row r="46" spans="2:7" s="2" customFormat="1" ht="13.5">
      <c r="B46" s="30">
        <v>32</v>
      </c>
      <c r="C46" s="66" t="s">
        <v>483</v>
      </c>
      <c r="D46" s="67" t="s">
        <v>59</v>
      </c>
      <c r="E46" s="21">
        <v>2</v>
      </c>
      <c r="F46" s="46"/>
      <c r="G46" s="46">
        <f t="shared" si="0"/>
        <v>0</v>
      </c>
    </row>
    <row r="47" spans="2:7" s="2" customFormat="1" ht="13.5">
      <c r="B47" s="30">
        <v>33</v>
      </c>
      <c r="C47" s="66" t="s">
        <v>484</v>
      </c>
      <c r="D47" s="67" t="s">
        <v>59</v>
      </c>
      <c r="E47" s="21">
        <v>5</v>
      </c>
      <c r="F47" s="46"/>
      <c r="G47" s="46">
        <f t="shared" si="0"/>
        <v>0</v>
      </c>
    </row>
    <row r="48" spans="2:7" s="2" customFormat="1" ht="13.5">
      <c r="B48" s="30">
        <v>34</v>
      </c>
      <c r="C48" s="66" t="s">
        <v>485</v>
      </c>
      <c r="D48" s="67" t="s">
        <v>4</v>
      </c>
      <c r="E48" s="21">
        <v>140</v>
      </c>
      <c r="F48" s="46"/>
      <c r="G48" s="46">
        <f t="shared" si="0"/>
        <v>0</v>
      </c>
    </row>
    <row r="49" spans="2:7" s="2" customFormat="1" ht="13.5">
      <c r="B49" s="30">
        <v>35</v>
      </c>
      <c r="C49" s="66" t="s">
        <v>486</v>
      </c>
      <c r="D49" s="67" t="s">
        <v>4</v>
      </c>
      <c r="E49" s="21">
        <v>45</v>
      </c>
      <c r="F49" s="46"/>
      <c r="G49" s="46">
        <f t="shared" si="0"/>
        <v>0</v>
      </c>
    </row>
    <row r="50" spans="2:7" s="2" customFormat="1" ht="13.5">
      <c r="B50" s="30">
        <v>36</v>
      </c>
      <c r="C50" s="66" t="s">
        <v>487</v>
      </c>
      <c r="D50" s="67" t="s">
        <v>4</v>
      </c>
      <c r="E50" s="21">
        <v>200</v>
      </c>
      <c r="F50" s="46"/>
      <c r="G50" s="46">
        <f t="shared" si="0"/>
        <v>0</v>
      </c>
    </row>
    <row r="51" spans="2:7" s="2" customFormat="1" ht="13.5">
      <c r="B51" s="30">
        <v>37</v>
      </c>
      <c r="C51" s="66" t="s">
        <v>488</v>
      </c>
      <c r="D51" s="67" t="s">
        <v>59</v>
      </c>
      <c r="E51" s="21">
        <v>2</v>
      </c>
      <c r="F51" s="46"/>
      <c r="G51" s="46">
        <f t="shared" si="0"/>
        <v>0</v>
      </c>
    </row>
    <row r="52" spans="2:7" s="2" customFormat="1" ht="13.5">
      <c r="B52" s="30">
        <v>38</v>
      </c>
      <c r="C52" s="66" t="s">
        <v>489</v>
      </c>
      <c r="D52" s="67" t="s">
        <v>59</v>
      </c>
      <c r="E52" s="21">
        <v>1</v>
      </c>
      <c r="F52" s="46"/>
      <c r="G52" s="46">
        <f t="shared" si="0"/>
        <v>0</v>
      </c>
    </row>
    <row r="53" spans="2:7" s="2" customFormat="1" ht="13.5">
      <c r="B53" s="30">
        <v>39</v>
      </c>
      <c r="C53" s="66" t="s">
        <v>490</v>
      </c>
      <c r="D53" s="67" t="s">
        <v>59</v>
      </c>
      <c r="E53" s="21">
        <v>1</v>
      </c>
      <c r="F53" s="46"/>
      <c r="G53" s="46">
        <f t="shared" si="0"/>
        <v>0</v>
      </c>
    </row>
    <row r="54" spans="2:7" s="2" customFormat="1" ht="13.5">
      <c r="B54" s="30">
        <v>40</v>
      </c>
      <c r="C54" s="66" t="s">
        <v>491</v>
      </c>
      <c r="D54" s="67" t="s">
        <v>3</v>
      </c>
      <c r="E54" s="21">
        <v>2</v>
      </c>
      <c r="F54" s="46"/>
      <c r="G54" s="46">
        <f t="shared" si="0"/>
        <v>0</v>
      </c>
    </row>
    <row r="55" spans="2:7" s="2" customFormat="1" ht="13.5">
      <c r="B55" s="30">
        <v>41</v>
      </c>
      <c r="C55" s="66" t="s">
        <v>492</v>
      </c>
      <c r="D55" s="67" t="s">
        <v>3</v>
      </c>
      <c r="E55" s="21">
        <v>1</v>
      </c>
      <c r="F55" s="46"/>
      <c r="G55" s="46">
        <f t="shared" si="0"/>
        <v>0</v>
      </c>
    </row>
    <row r="56" spans="2:7" s="2" customFormat="1" ht="13.5">
      <c r="B56" s="30">
        <v>42</v>
      </c>
      <c r="C56" s="66" t="s">
        <v>493</v>
      </c>
      <c r="D56" s="67" t="s">
        <v>4</v>
      </c>
      <c r="E56" s="21">
        <v>480</v>
      </c>
      <c r="F56" s="46"/>
      <c r="G56" s="46">
        <f t="shared" si="0"/>
        <v>0</v>
      </c>
    </row>
    <row r="57" spans="2:7" s="2" customFormat="1" ht="13.5">
      <c r="B57" s="30">
        <v>43</v>
      </c>
      <c r="C57" s="66" t="s">
        <v>494</v>
      </c>
      <c r="D57" s="67" t="s">
        <v>4</v>
      </c>
      <c r="E57" s="21">
        <v>474</v>
      </c>
      <c r="F57" s="46"/>
      <c r="G57" s="46">
        <f t="shared" si="0"/>
        <v>0</v>
      </c>
    </row>
    <row r="58" spans="2:7" s="2" customFormat="1" ht="13.5">
      <c r="B58" s="30">
        <v>44</v>
      </c>
      <c r="C58" s="66" t="s">
        <v>495</v>
      </c>
      <c r="D58" s="67" t="s">
        <v>5</v>
      </c>
      <c r="E58" s="21">
        <v>1.7</v>
      </c>
      <c r="F58" s="46"/>
      <c r="G58" s="46">
        <f t="shared" si="0"/>
        <v>0</v>
      </c>
    </row>
    <row r="59" spans="2:7" s="2" customFormat="1" ht="13.5">
      <c r="B59" s="30">
        <v>45</v>
      </c>
      <c r="C59" s="66" t="s">
        <v>496</v>
      </c>
      <c r="D59" s="67" t="s">
        <v>5</v>
      </c>
      <c r="E59" s="21">
        <v>0.5</v>
      </c>
      <c r="F59" s="46"/>
      <c r="G59" s="46">
        <f t="shared" si="0"/>
        <v>0</v>
      </c>
    </row>
    <row r="60" spans="2:7" s="2" customFormat="1" ht="13.5">
      <c r="B60" s="30">
        <v>46</v>
      </c>
      <c r="C60" s="66" t="s">
        <v>497</v>
      </c>
      <c r="D60" s="67" t="s">
        <v>5</v>
      </c>
      <c r="E60" s="21">
        <v>0.7</v>
      </c>
      <c r="F60" s="46"/>
      <c r="G60" s="46">
        <f t="shared" si="0"/>
        <v>0</v>
      </c>
    </row>
    <row r="61" spans="2:10" s="37" customFormat="1" ht="13.5">
      <c r="B61" s="30">
        <v>47</v>
      </c>
      <c r="C61" s="66" t="s">
        <v>395</v>
      </c>
      <c r="D61" s="67" t="s">
        <v>396</v>
      </c>
      <c r="E61" s="21">
        <v>1</v>
      </c>
      <c r="F61" s="46"/>
      <c r="G61" s="46">
        <f t="shared" si="0"/>
        <v>0</v>
      </c>
      <c r="H61" s="74"/>
      <c r="J61" s="38"/>
    </row>
    <row r="62" spans="2:7" s="2" customFormat="1" ht="12.75" customHeight="1">
      <c r="B62" s="41"/>
      <c r="C62" s="42"/>
      <c r="D62" s="96" t="s">
        <v>169</v>
      </c>
      <c r="E62" s="96"/>
      <c r="F62" s="96"/>
      <c r="G62" s="46">
        <f>SUM(G15:G61)</f>
        <v>0</v>
      </c>
    </row>
    <row r="63" spans="2:7" s="2" customFormat="1" ht="12.75" customHeight="1">
      <c r="B63" s="41"/>
      <c r="C63" s="42"/>
      <c r="D63" s="96" t="s">
        <v>67</v>
      </c>
      <c r="E63" s="96"/>
      <c r="F63" s="96"/>
      <c r="G63" s="46">
        <f>G64-G62</f>
        <v>0</v>
      </c>
    </row>
    <row r="64" spans="2:7" s="2" customFormat="1" ht="12.75" customHeight="1">
      <c r="B64" s="41"/>
      <c r="C64" s="42"/>
      <c r="D64" s="96" t="s">
        <v>68</v>
      </c>
      <c r="E64" s="96"/>
      <c r="F64" s="96"/>
      <c r="G64" s="46">
        <f>G62*1.21</f>
        <v>0</v>
      </c>
    </row>
    <row r="65" spans="2:7" s="2" customFormat="1" ht="12.75" customHeight="1">
      <c r="B65" s="41"/>
      <c r="C65" s="42"/>
      <c r="D65" s="48"/>
      <c r="E65" s="48"/>
      <c r="F65" s="48"/>
      <c r="G65" s="47"/>
    </row>
    <row r="66" spans="2:7" s="2" customFormat="1" ht="12.75" customHeight="1">
      <c r="B66" s="99" t="s">
        <v>292</v>
      </c>
      <c r="C66" s="100"/>
      <c r="D66" s="100"/>
      <c r="E66" s="100"/>
      <c r="F66" s="100"/>
      <c r="G66" s="100"/>
    </row>
    <row r="67" spans="2:7" ht="12.75" customHeight="1">
      <c r="B67" s="100"/>
      <c r="C67" s="100"/>
      <c r="D67" s="100"/>
      <c r="E67" s="100"/>
      <c r="F67" s="100"/>
      <c r="G67" s="100"/>
    </row>
    <row r="68" spans="2:7" ht="34.5" customHeight="1">
      <c r="B68" s="100"/>
      <c r="C68" s="100"/>
      <c r="D68" s="100"/>
      <c r="E68" s="100"/>
      <c r="F68" s="100"/>
      <c r="G68" s="100"/>
    </row>
    <row r="69" spans="3:4" ht="27" customHeight="1">
      <c r="C69" s="65" t="s">
        <v>511</v>
      </c>
      <c r="D69" s="65"/>
    </row>
    <row r="70" spans="3:4" ht="27.75" customHeight="1">
      <c r="C70" s="10"/>
      <c r="D70" s="10"/>
    </row>
    <row r="71" spans="3:4" ht="26.25" customHeight="1">
      <c r="C71" s="65" t="s">
        <v>512</v>
      </c>
      <c r="D71" s="65"/>
    </row>
    <row r="72" spans="3:4" ht="12.75" customHeight="1">
      <c r="C72" s="94"/>
      <c r="D72" s="94"/>
    </row>
    <row r="73" spans="3:4" ht="12.75" customHeight="1">
      <c r="C73" s="94"/>
      <c r="D73" s="94"/>
    </row>
    <row r="74" spans="2:17" s="40" customFormat="1" ht="26.25" customHeight="1">
      <c r="B74" s="6"/>
      <c r="C74" s="94"/>
      <c r="D74" s="94"/>
      <c r="F74" s="3"/>
      <c r="G74" s="4"/>
      <c r="H74" s="4"/>
      <c r="I74" s="3"/>
      <c r="J74" s="3"/>
      <c r="K74" s="3"/>
      <c r="L74" s="3"/>
      <c r="M74" s="3"/>
      <c r="N74" s="3"/>
      <c r="O74" s="3"/>
      <c r="P74" s="3"/>
      <c r="Q74" s="3"/>
    </row>
  </sheetData>
  <sheetProtection/>
  <mergeCells count="14">
    <mergeCell ref="B1:G1"/>
    <mergeCell ref="B3:F3"/>
    <mergeCell ref="B4:F4"/>
    <mergeCell ref="B5:F5"/>
    <mergeCell ref="B6:F6"/>
    <mergeCell ref="B10:C10"/>
    <mergeCell ref="C73:D73"/>
    <mergeCell ref="C74:D74"/>
    <mergeCell ref="B14:G14"/>
    <mergeCell ref="D62:F62"/>
    <mergeCell ref="D63:F63"/>
    <mergeCell ref="D64:F64"/>
    <mergeCell ref="B66:G68"/>
    <mergeCell ref="C72:D72"/>
  </mergeCells>
  <printOptions horizontalCentered="1"/>
  <pageMargins left="0.7480314960629921" right="0.3937007874015748" top="0.5511811023622047" bottom="0.8267716535433072" header="0.31496062992125984" footer="0.4330708661417323"/>
  <pageSetup firstPageNumber="144" useFirstPageNumber="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dc:creator>
  <cp:keywords/>
  <dc:description/>
  <cp:lastModifiedBy>admin</cp:lastModifiedBy>
  <cp:lastPrinted>2017-08-29T14:08:43Z</cp:lastPrinted>
  <dcterms:created xsi:type="dcterms:W3CDTF">2002-01-28T08:22:32Z</dcterms:created>
  <dcterms:modified xsi:type="dcterms:W3CDTF">2018-09-14T07:19:14Z</dcterms:modified>
  <cp:category/>
  <cp:version/>
  <cp:contentType/>
  <cp:contentStatus/>
</cp:coreProperties>
</file>